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njs\Dropbox (ASU)\Working_8-6-2016\"/>
    </mc:Choice>
  </mc:AlternateContent>
  <xr:revisionPtr revIDLastSave="0" documentId="13_ncr:1_{B853F80F-238E-4968-96BC-9462F6213119}" xr6:coauthVersionLast="36" xr6:coauthVersionMax="36" xr10:uidLastSave="{00000000-0000-0000-0000-000000000000}"/>
  <bookViews>
    <workbookView xWindow="10020" yWindow="45" windowWidth="10065" windowHeight="11700" xr2:uid="{00000000-000D-0000-FFFF-FFFF00000000}"/>
  </bookViews>
  <sheets>
    <sheet name="PHX_MONSOON_Stats" sheetId="1" r:id="rId1"/>
    <sheet name="Sheet1" sheetId="2" r:id="rId2"/>
  </sheets>
  <definedNames>
    <definedName name="_xlnm.Print_Area" localSheetId="0">PHX_MONSOON_Stats!$A$1:$P$86</definedName>
    <definedName name="_xlnm.Print_Titles" localSheetId="0">PHX_MONSOON_Stats!$3:$4</definedName>
  </definedNames>
  <calcPr calcId="191029"/>
</workbook>
</file>

<file path=xl/calcChain.xml><?xml version="1.0" encoding="utf-8"?>
<calcChain xmlns="http://schemas.openxmlformats.org/spreadsheetml/2006/main">
  <c r="D78" i="1" l="1"/>
  <c r="E78" i="1"/>
  <c r="G78" i="1"/>
  <c r="F78" i="1"/>
  <c r="J19" i="1" l="1"/>
  <c r="J7" i="1"/>
  <c r="N82" i="1"/>
  <c r="N81" i="1"/>
  <c r="J5" i="1"/>
  <c r="J14" i="1"/>
  <c r="J18" i="1"/>
  <c r="J17" i="1"/>
  <c r="J16" i="1"/>
  <c r="D47" i="2"/>
  <c r="D62" i="1"/>
  <c r="J6" i="1" s="1"/>
</calcChain>
</file>

<file path=xl/sharedStrings.xml><?xml version="1.0" encoding="utf-8"?>
<sst xmlns="http://schemas.openxmlformats.org/spreadsheetml/2006/main" count="93" uniqueCount="80">
  <si>
    <t>YEAR</t>
  </si>
  <si>
    <t>BEGAN</t>
  </si>
  <si>
    <t>ENDED</t>
  </si>
  <si>
    <t>LENGTH</t>
  </si>
  <si>
    <t>RAIN</t>
  </si>
  <si>
    <t>T-DAYS</t>
  </si>
  <si>
    <t>MONSOON (JUL-AUG-SEP)</t>
  </si>
  <si>
    <t>ARIZONA MONSOON AT PHOENIX - NWS Phoenix records</t>
  </si>
  <si>
    <t>Monsoon</t>
  </si>
  <si>
    <t>Date</t>
  </si>
  <si>
    <t>Longest</t>
  </si>
  <si>
    <t>Record</t>
  </si>
  <si>
    <t>#Days</t>
  </si>
  <si>
    <t>Year</t>
  </si>
  <si>
    <t>Shortest</t>
  </si>
  <si>
    <t>Mean Length</t>
  </si>
  <si>
    <t>Earliest Start</t>
  </si>
  <si>
    <t>Latest Start</t>
  </si>
  <si>
    <t>Mean Start</t>
  </si>
  <si>
    <t>Earliest End</t>
  </si>
  <si>
    <t>Latest End</t>
  </si>
  <si>
    <t>Mean End</t>
  </si>
  <si>
    <t>Maximum Rain</t>
  </si>
  <si>
    <t>Minimum Rain</t>
  </si>
  <si>
    <t>0.35 in</t>
  </si>
  <si>
    <t>Mean Rain</t>
  </si>
  <si>
    <t>Fewest T-Storm Days</t>
  </si>
  <si>
    <t>Most T-Storm Days</t>
  </si>
  <si>
    <t>Mean T-Storm Days</t>
  </si>
  <si>
    <t xml:space="preserve"> 1991 &amp; 1993</t>
  </si>
  <si>
    <t xml:space="preserve"> 1983 &amp; 1977</t>
  </si>
  <si>
    <t xml:space="preserve"> 2004 &amp; 2000</t>
  </si>
  <si>
    <t>Amt. Or</t>
  </si>
  <si>
    <t xml:space="preserve"> </t>
  </si>
  <si>
    <r>
      <t>1</t>
    </r>
    <r>
      <rPr>
        <sz val="10"/>
        <rFont val="Arial"/>
        <family val="2"/>
      </rPr>
      <t xml:space="preserve"> Number of days with an average dew point temperature equal or greater than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F.</t>
    </r>
  </si>
  <si>
    <r>
      <t>Days</t>
    </r>
    <r>
      <rPr>
        <b/>
        <vertAlign val="superscript"/>
        <sz val="10"/>
        <rFont val="Arial"/>
        <family val="2"/>
      </rPr>
      <t>1</t>
    </r>
  </si>
  <si>
    <r>
      <t>*However, June 20, 1994, met the conditions of the first of three consecutive days with an average dew point temperature equal or greater than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F.  The wet portion of the 1994 monsoon began July 17.</t>
    </r>
  </si>
  <si>
    <r>
      <t>*Remnants of Hurricane Nora increased dew point temperatures to equal or exceed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for 11 non-monsoon days, Sep 24-Oct 4, 1997.</t>
    </r>
  </si>
  <si>
    <t>*Monsoon circulation ended by Sept 2, 1999.  But moisture from two tropical storms (Greg and Hilary) was advected into AZ (Sept 9-25) with the help of a persistent CA coast low.  NWS called Sept. 25 the official end of the monsoon for PHX.</t>
  </si>
  <si>
    <t>*Monsoon circulation ended Aug. 31, 2000.  Moisture seeped into southern AZ a couple times in September, but not with enough vigor to extend the season past Aug. 31.</t>
  </si>
  <si>
    <t>*Monsoon circulation established Jul 11, 2003.</t>
  </si>
  <si>
    <t xml:space="preserve"> Averages</t>
  </si>
  <si>
    <t>Official season start June 15, 2008</t>
  </si>
  <si>
    <t xml:space="preserve">2009 False Monsoon May 21, 22, 23 dew points of 56, 60, 55, then back below 55. </t>
  </si>
  <si>
    <t>Official season start June 15, 2009</t>
  </si>
  <si>
    <t xml:space="preserve">Updated </t>
  </si>
  <si>
    <t>Official season start June 15, 2010</t>
  </si>
  <si>
    <t>2010 Monsoon possibly ended as early as August 29th</t>
  </si>
  <si>
    <t>Official season start June 15, 2012</t>
  </si>
  <si>
    <t>Official season start June 15, 2013</t>
  </si>
  <si>
    <t>Official season start June 15, 2014</t>
  </si>
  <si>
    <t>Official season start June 15, 2011</t>
  </si>
  <si>
    <t>Rain</t>
  </si>
  <si>
    <t>Thunder Days</t>
  </si>
  <si>
    <t>Official season start June 15, 2015</t>
  </si>
  <si>
    <t>Official season start June 15, 2016</t>
  </si>
  <si>
    <t>Official season start June 15, 2017</t>
  </si>
  <si>
    <t>Official season start June 15, 2018</t>
  </si>
  <si>
    <t>Official season start June 15, 2019</t>
  </si>
  <si>
    <t>2nd driest</t>
  </si>
  <si>
    <t>"Monsoon Season - 6/15-9/30" was 5th driest at 0.66"</t>
  </si>
  <si>
    <t>5 rain days std def, 8 days season def</t>
  </si>
  <si>
    <t>Official season start June 15, 2020</t>
  </si>
  <si>
    <r>
      <t>Traditional start is when 3 consecutive days have average dew point of 55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or higher.</t>
    </r>
  </si>
  <si>
    <t xml:space="preserve">  (1948-2019)</t>
  </si>
  <si>
    <t>1st</t>
  </si>
  <si>
    <t>2nd</t>
  </si>
  <si>
    <t>3rd</t>
  </si>
  <si>
    <t>4th</t>
  </si>
  <si>
    <t>5th</t>
  </si>
  <si>
    <t>6th</t>
  </si>
  <si>
    <t>Driest Monsoon ranking</t>
  </si>
  <si>
    <t xml:space="preserve"> with mid-Sept as end of monsoon</t>
  </si>
  <si>
    <t>with end of Sept as end of monsoon</t>
  </si>
  <si>
    <t xml:space="preserve">   or   0.66</t>
  </si>
  <si>
    <t xml:space="preserve">7th </t>
  </si>
  <si>
    <t>8th</t>
  </si>
  <si>
    <t>9th</t>
  </si>
  <si>
    <t>2 rain days Phoenix</t>
  </si>
  <si>
    <t>2020 was 2nd latest start at July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</si>
</sst>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" fontId="0" fillId="0" borderId="0" xfId="0" applyNumberForma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16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16" fontId="0" fillId="0" borderId="5" xfId="0" applyNumberFormat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2" borderId="4" xfId="0" applyFill="1" applyBorder="1"/>
    <xf numFmtId="2" fontId="0" fillId="2" borderId="0" xfId="0" applyNumberFormat="1" applyFill="1"/>
    <xf numFmtId="0" fontId="0" fillId="2" borderId="0" xfId="0" applyFill="1"/>
    <xf numFmtId="2" fontId="1" fillId="0" borderId="0" xfId="0" applyNumberFormat="1" applyFont="1" applyAlignment="1">
      <alignment horizontal="right"/>
    </xf>
    <xf numFmtId="16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Border="1"/>
    <xf numFmtId="16" fontId="0" fillId="0" borderId="10" xfId="0" applyNumberFormat="1" applyBorder="1"/>
    <xf numFmtId="1" fontId="0" fillId="0" borderId="10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0" fillId="0" borderId="12" xfId="0" applyBorder="1"/>
    <xf numFmtId="16" fontId="0" fillId="0" borderId="7" xfId="0" applyNumberFormat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15" fontId="1" fillId="0" borderId="0" xfId="0" applyNumberFormat="1" applyFont="1"/>
    <xf numFmtId="0" fontId="2" fillId="0" borderId="0" xfId="0" applyFont="1"/>
    <xf numFmtId="0" fontId="0" fillId="0" borderId="4" xfId="0" applyFill="1" applyBorder="1"/>
    <xf numFmtId="0" fontId="0" fillId="0" borderId="0" xfId="0" applyBorder="1"/>
    <xf numFmtId="16" fontId="0" fillId="3" borderId="5" xfId="0" applyNumberFormat="1" applyFill="1" applyBorder="1"/>
    <xf numFmtId="16" fontId="0" fillId="0" borderId="5" xfId="0" applyNumberFormat="1" applyFill="1" applyBorder="1"/>
    <xf numFmtId="16" fontId="2" fillId="0" borderId="5" xfId="0" applyNumberFormat="1" applyFont="1" applyBorder="1"/>
    <xf numFmtId="1" fontId="0" fillId="0" borderId="5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2" borderId="0" xfId="0" applyFill="1" applyBorder="1"/>
    <xf numFmtId="15" fontId="0" fillId="0" borderId="0" xfId="0" applyNumberFormat="1"/>
    <xf numFmtId="0" fontId="0" fillId="0" borderId="13" xfId="0" applyBorder="1"/>
    <xf numFmtId="0" fontId="0" fillId="0" borderId="13" xfId="0" applyFill="1" applyBorder="1"/>
    <xf numFmtId="0" fontId="0" fillId="2" borderId="13" xfId="0" applyFill="1" applyBorder="1"/>
    <xf numFmtId="0" fontId="0" fillId="0" borderId="14" xfId="0" applyFill="1" applyBorder="1"/>
    <xf numFmtId="16" fontId="2" fillId="0" borderId="10" xfId="0" applyNumberFormat="1" applyFont="1" applyBorder="1"/>
    <xf numFmtId="0" fontId="0" fillId="0" borderId="10" xfId="0" applyFill="1" applyBorder="1"/>
    <xf numFmtId="0" fontId="0" fillId="0" borderId="11" xfId="0" applyFill="1" applyBorder="1"/>
    <xf numFmtId="2" fontId="5" fillId="4" borderId="10" xfId="0" applyNumberFormat="1" applyFont="1" applyFill="1" applyBorder="1"/>
    <xf numFmtId="0" fontId="2" fillId="4" borderId="0" xfId="0" applyFont="1" applyFill="1"/>
    <xf numFmtId="0" fontId="0" fillId="4" borderId="0" xfId="0" applyFill="1"/>
    <xf numFmtId="0" fontId="0" fillId="0" borderId="0" xfId="0" applyAlignment="1"/>
    <xf numFmtId="2" fontId="0" fillId="0" borderId="0" xfId="0" applyNumberFormat="1" applyAlignment="1"/>
    <xf numFmtId="0" fontId="2" fillId="0" borderId="0" xfId="0" applyFont="1" applyFill="1"/>
    <xf numFmtId="0" fontId="0" fillId="0" borderId="15" xfId="0" applyFill="1" applyBorder="1"/>
    <xf numFmtId="16" fontId="2" fillId="0" borderId="16" xfId="0" applyNumberFormat="1" applyFont="1" applyBorder="1"/>
    <xf numFmtId="1" fontId="0" fillId="0" borderId="16" xfId="0" applyNumberFormat="1" applyBorder="1"/>
    <xf numFmtId="0" fontId="0" fillId="0" borderId="16" xfId="0" applyFill="1" applyBorder="1"/>
    <xf numFmtId="2" fontId="5" fillId="0" borderId="16" xfId="0" applyNumberFormat="1" applyFont="1" applyFill="1" applyBorder="1"/>
    <xf numFmtId="0" fontId="0" fillId="0" borderId="17" xfId="0" applyFill="1" applyBorder="1"/>
    <xf numFmtId="0" fontId="1" fillId="0" borderId="0" xfId="0" applyFont="1" applyAlignment="1"/>
    <xf numFmtId="0" fontId="0" fillId="5" borderId="0" xfId="0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3" fillId="0" borderId="0" xfId="0" applyFont="1" applyAlignment="1"/>
    <xf numFmtId="0" fontId="0" fillId="0" borderId="0" xfId="0" applyAlignmen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Phoenix Monsoon Rainfall vs. Raindays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5171625120464"/>
          <c:y val="0.13530321814172969"/>
          <c:w val="0.79303249530356934"/>
          <c:h val="0.64387278866934694"/>
        </c:manualLayout>
      </c:layout>
      <c:lineChart>
        <c:grouping val="standard"/>
        <c:varyColors val="0"/>
        <c:ser>
          <c:idx val="0"/>
          <c:order val="0"/>
          <c:tx>
            <c:v>Rainfall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PHX_MONSOON_Stats!$A$5:$A$75</c:f>
              <c:numCache>
                <c:formatCode>General</c:formatCode>
                <c:ptCount val="7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</c:numCache>
            </c:numRef>
          </c:cat>
          <c:val>
            <c:numRef>
              <c:f>PHX_MONSOON_Stats!$F$5:$F$76</c:f>
              <c:numCache>
                <c:formatCode>0.00</c:formatCode>
                <c:ptCount val="72"/>
                <c:pt idx="0">
                  <c:v>1.04</c:v>
                </c:pt>
                <c:pt idx="1">
                  <c:v>1.66</c:v>
                </c:pt>
                <c:pt idx="2">
                  <c:v>2.25</c:v>
                </c:pt>
                <c:pt idx="3">
                  <c:v>6.98</c:v>
                </c:pt>
                <c:pt idx="4">
                  <c:v>2.93</c:v>
                </c:pt>
                <c:pt idx="5">
                  <c:v>1.27</c:v>
                </c:pt>
                <c:pt idx="6">
                  <c:v>1.35</c:v>
                </c:pt>
                <c:pt idx="7">
                  <c:v>5.99</c:v>
                </c:pt>
                <c:pt idx="8">
                  <c:v>1.4</c:v>
                </c:pt>
                <c:pt idx="9">
                  <c:v>1.57</c:v>
                </c:pt>
                <c:pt idx="10">
                  <c:v>3.28</c:v>
                </c:pt>
                <c:pt idx="11">
                  <c:v>1.85</c:v>
                </c:pt>
                <c:pt idx="12">
                  <c:v>1.19</c:v>
                </c:pt>
                <c:pt idx="13">
                  <c:v>2.73</c:v>
                </c:pt>
                <c:pt idx="14">
                  <c:v>0.71</c:v>
                </c:pt>
                <c:pt idx="15">
                  <c:v>2.71</c:v>
                </c:pt>
                <c:pt idx="16">
                  <c:v>3.69</c:v>
                </c:pt>
                <c:pt idx="17">
                  <c:v>0.94</c:v>
                </c:pt>
                <c:pt idx="18">
                  <c:v>4.26</c:v>
                </c:pt>
                <c:pt idx="19">
                  <c:v>1.1399999999999999</c:v>
                </c:pt>
                <c:pt idx="20">
                  <c:v>2.29</c:v>
                </c:pt>
                <c:pt idx="21">
                  <c:v>2.5299999999999998</c:v>
                </c:pt>
                <c:pt idx="22">
                  <c:v>4.3499999999999996</c:v>
                </c:pt>
                <c:pt idx="23">
                  <c:v>2.15</c:v>
                </c:pt>
                <c:pt idx="24">
                  <c:v>2.2000000000000002</c:v>
                </c:pt>
                <c:pt idx="25">
                  <c:v>1.3</c:v>
                </c:pt>
                <c:pt idx="26">
                  <c:v>3.06</c:v>
                </c:pt>
                <c:pt idx="27">
                  <c:v>1.2</c:v>
                </c:pt>
                <c:pt idx="28">
                  <c:v>3.29</c:v>
                </c:pt>
                <c:pt idx="29">
                  <c:v>2.0099999999999998</c:v>
                </c:pt>
                <c:pt idx="30">
                  <c:v>3.23</c:v>
                </c:pt>
                <c:pt idx="31">
                  <c:v>1.61</c:v>
                </c:pt>
                <c:pt idx="32">
                  <c:v>0.75</c:v>
                </c:pt>
                <c:pt idx="33">
                  <c:v>1.43</c:v>
                </c:pt>
                <c:pt idx="34">
                  <c:v>2.52</c:v>
                </c:pt>
                <c:pt idx="35">
                  <c:v>5.29</c:v>
                </c:pt>
                <c:pt idx="36">
                  <c:v>9.3800000000000008</c:v>
                </c:pt>
                <c:pt idx="37">
                  <c:v>2.79</c:v>
                </c:pt>
                <c:pt idx="38">
                  <c:v>2.93</c:v>
                </c:pt>
                <c:pt idx="39">
                  <c:v>2.1</c:v>
                </c:pt>
                <c:pt idx="40">
                  <c:v>1.5</c:v>
                </c:pt>
                <c:pt idx="41">
                  <c:v>1.71</c:v>
                </c:pt>
                <c:pt idx="42">
                  <c:v>4.8600000000000003</c:v>
                </c:pt>
                <c:pt idx="43">
                  <c:v>1.07</c:v>
                </c:pt>
                <c:pt idx="44">
                  <c:v>4.28</c:v>
                </c:pt>
                <c:pt idx="45">
                  <c:v>0.61</c:v>
                </c:pt>
                <c:pt idx="46">
                  <c:v>2.0099999999999998</c:v>
                </c:pt>
                <c:pt idx="47">
                  <c:v>4.58</c:v>
                </c:pt>
                <c:pt idx="48">
                  <c:v>1.92</c:v>
                </c:pt>
                <c:pt idx="49">
                  <c:v>2.1</c:v>
                </c:pt>
                <c:pt idx="50">
                  <c:v>3.57</c:v>
                </c:pt>
                <c:pt idx="51">
                  <c:v>5.19</c:v>
                </c:pt>
                <c:pt idx="52">
                  <c:v>1.2</c:v>
                </c:pt>
                <c:pt idx="53">
                  <c:v>1.1299999999999999</c:v>
                </c:pt>
                <c:pt idx="54">
                  <c:v>1.68</c:v>
                </c:pt>
                <c:pt idx="55">
                  <c:v>1.37</c:v>
                </c:pt>
                <c:pt idx="56">
                  <c:v>1.1000000000000001</c:v>
                </c:pt>
                <c:pt idx="57">
                  <c:v>1.53</c:v>
                </c:pt>
                <c:pt idx="58">
                  <c:v>3.33</c:v>
                </c:pt>
                <c:pt idx="59">
                  <c:v>0.65</c:v>
                </c:pt>
                <c:pt idx="60">
                  <c:v>5.7</c:v>
                </c:pt>
                <c:pt idx="61">
                  <c:v>0.87</c:v>
                </c:pt>
                <c:pt idx="62">
                  <c:v>2.35</c:v>
                </c:pt>
                <c:pt idx="63">
                  <c:v>1.6</c:v>
                </c:pt>
                <c:pt idx="64">
                  <c:v>3.33</c:v>
                </c:pt>
                <c:pt idx="65">
                  <c:v>2.99</c:v>
                </c:pt>
                <c:pt idx="66">
                  <c:v>6.34</c:v>
                </c:pt>
                <c:pt idx="67">
                  <c:v>3.29</c:v>
                </c:pt>
                <c:pt idx="68">
                  <c:v>2.69</c:v>
                </c:pt>
                <c:pt idx="69">
                  <c:v>2.3199999999999998</c:v>
                </c:pt>
                <c:pt idx="70">
                  <c:v>5.31</c:v>
                </c:pt>
                <c:pt idx="7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7-4CD1-816B-3F3DDC5A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796095"/>
        <c:axId val="1"/>
      </c:lineChart>
      <c:lineChart>
        <c:grouping val="standard"/>
        <c:varyColors val="0"/>
        <c:ser>
          <c:idx val="1"/>
          <c:order val="1"/>
          <c:tx>
            <c:v>Raindays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PHX_MONSOON_Stats!$A$5:$A$76</c:f>
              <c:numCache>
                <c:formatCode>General</c:formatCode>
                <c:ptCount val="72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</c:numCache>
            </c:numRef>
          </c:cat>
          <c:val>
            <c:numRef>
              <c:f>PHX_MONSOON_Stats!$G$5:$G$76</c:f>
              <c:numCache>
                <c:formatCode>General</c:formatCode>
                <c:ptCount val="72"/>
                <c:pt idx="0">
                  <c:v>11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14</c:v>
                </c:pt>
                <c:pt idx="6">
                  <c:v>19</c:v>
                </c:pt>
                <c:pt idx="7">
                  <c:v>18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10</c:v>
                </c:pt>
                <c:pt idx="15">
                  <c:v>23</c:v>
                </c:pt>
                <c:pt idx="16">
                  <c:v>18</c:v>
                </c:pt>
                <c:pt idx="17">
                  <c:v>13</c:v>
                </c:pt>
                <c:pt idx="18">
                  <c:v>20</c:v>
                </c:pt>
                <c:pt idx="19">
                  <c:v>18</c:v>
                </c:pt>
                <c:pt idx="20">
                  <c:v>17</c:v>
                </c:pt>
                <c:pt idx="21">
                  <c:v>24</c:v>
                </c:pt>
                <c:pt idx="22">
                  <c:v>25</c:v>
                </c:pt>
                <c:pt idx="23">
                  <c:v>18</c:v>
                </c:pt>
                <c:pt idx="24">
                  <c:v>15</c:v>
                </c:pt>
                <c:pt idx="25">
                  <c:v>8</c:v>
                </c:pt>
                <c:pt idx="26">
                  <c:v>21</c:v>
                </c:pt>
                <c:pt idx="27">
                  <c:v>14</c:v>
                </c:pt>
                <c:pt idx="28">
                  <c:v>16</c:v>
                </c:pt>
                <c:pt idx="29">
                  <c:v>16</c:v>
                </c:pt>
                <c:pt idx="30">
                  <c:v>22</c:v>
                </c:pt>
                <c:pt idx="31">
                  <c:v>13</c:v>
                </c:pt>
                <c:pt idx="32">
                  <c:v>12</c:v>
                </c:pt>
                <c:pt idx="33">
                  <c:v>13</c:v>
                </c:pt>
                <c:pt idx="34">
                  <c:v>19</c:v>
                </c:pt>
                <c:pt idx="35">
                  <c:v>25</c:v>
                </c:pt>
                <c:pt idx="36">
                  <c:v>29</c:v>
                </c:pt>
                <c:pt idx="37">
                  <c:v>17</c:v>
                </c:pt>
                <c:pt idx="38">
                  <c:v>17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20</c:v>
                </c:pt>
                <c:pt idx="43">
                  <c:v>5</c:v>
                </c:pt>
                <c:pt idx="44">
                  <c:v>22</c:v>
                </c:pt>
                <c:pt idx="45">
                  <c:v>5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24</c:v>
                </c:pt>
                <c:pt idx="51">
                  <c:v>18</c:v>
                </c:pt>
                <c:pt idx="52">
                  <c:v>13</c:v>
                </c:pt>
                <c:pt idx="53">
                  <c:v>10</c:v>
                </c:pt>
                <c:pt idx="54">
                  <c:v>7</c:v>
                </c:pt>
                <c:pt idx="55">
                  <c:v>10</c:v>
                </c:pt>
                <c:pt idx="56">
                  <c:v>15</c:v>
                </c:pt>
                <c:pt idx="57">
                  <c:v>21</c:v>
                </c:pt>
                <c:pt idx="58">
                  <c:v>26</c:v>
                </c:pt>
                <c:pt idx="59">
                  <c:v>14</c:v>
                </c:pt>
                <c:pt idx="60">
                  <c:v>26</c:v>
                </c:pt>
                <c:pt idx="61">
                  <c:v>15</c:v>
                </c:pt>
                <c:pt idx="62">
                  <c:v>11</c:v>
                </c:pt>
                <c:pt idx="63">
                  <c:v>21</c:v>
                </c:pt>
                <c:pt idx="64">
                  <c:v>27</c:v>
                </c:pt>
                <c:pt idx="65">
                  <c:v>16</c:v>
                </c:pt>
                <c:pt idx="66">
                  <c:v>21</c:v>
                </c:pt>
                <c:pt idx="67">
                  <c:v>31</c:v>
                </c:pt>
                <c:pt idx="68">
                  <c:v>36</c:v>
                </c:pt>
                <c:pt idx="69">
                  <c:v>36</c:v>
                </c:pt>
                <c:pt idx="70">
                  <c:v>36</c:v>
                </c:pt>
                <c:pt idx="7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7-4CD1-816B-3F3DDC5AB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80796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Rainfall (in.)</a:t>
                </a:r>
              </a:p>
            </c:rich>
          </c:tx>
          <c:layout>
            <c:manualLayout>
              <c:xMode val="edge"/>
              <c:yMode val="edge"/>
              <c:x val="1.1280286973231076E-2"/>
              <c:y val="0.3580694818211014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07960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Raindays</a:t>
                </a:r>
              </a:p>
            </c:rich>
          </c:tx>
          <c:layout>
            <c:manualLayout>
              <c:xMode val="edge"/>
              <c:yMode val="edge"/>
              <c:x val="0.94764786391297962"/>
              <c:y val="0.380176251702714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75506367341378"/>
          <c:y val="0.9317256860017944"/>
          <c:w val="0.23217977980292212"/>
          <c:h val="4.64496676305879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20</xdr:row>
      <xdr:rowOff>9525</xdr:rowOff>
    </xdr:from>
    <xdr:to>
      <xdr:col>15</xdr:col>
      <xdr:colOff>590550</xdr:colOff>
      <xdr:row>41</xdr:row>
      <xdr:rowOff>95250</xdr:rowOff>
    </xdr:to>
    <xdr:graphicFrame macro="">
      <xdr:nvGraphicFramePr>
        <xdr:cNvPr id="1098" name="Chart 1">
          <a:extLst>
            <a:ext uri="{FF2B5EF4-FFF2-40B4-BE49-F238E27FC236}">
              <a16:creationId xmlns:a16="http://schemas.microsoft.com/office/drawing/2014/main" id="{E4725D16-2F0F-4B58-959F-D498087EA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6"/>
  <sheetViews>
    <sheetView tabSelected="1" workbookViewId="0">
      <pane ySplit="4" topLeftCell="A45" activePane="bottomLeft" state="frozen"/>
      <selection pane="bottomLeft" activeCell="I79" sqref="I79"/>
    </sheetView>
  </sheetViews>
  <sheetFormatPr defaultRowHeight="12.75" x14ac:dyDescent="0.2"/>
  <cols>
    <col min="6" max="6" width="9.140625" style="3" customWidth="1"/>
    <col min="9" max="9" width="19.28515625" bestFit="1" customWidth="1"/>
    <col min="10" max="10" width="10.5703125" customWidth="1"/>
    <col min="11" max="11" width="12" bestFit="1" customWidth="1"/>
    <col min="12" max="12" width="7.7109375" bestFit="1" customWidth="1"/>
    <col min="13" max="13" width="9.5703125" bestFit="1" customWidth="1"/>
  </cols>
  <sheetData>
    <row r="1" spans="1:18" x14ac:dyDescent="0.2">
      <c r="A1" s="2" t="s">
        <v>7</v>
      </c>
      <c r="E1" t="s">
        <v>33</v>
      </c>
    </row>
    <row r="2" spans="1:18" x14ac:dyDescent="0.2">
      <c r="A2" s="2"/>
      <c r="B2" s="4" t="s">
        <v>6</v>
      </c>
      <c r="C2" s="2"/>
      <c r="D2" s="2"/>
      <c r="E2" s="2"/>
      <c r="G2" s="2"/>
    </row>
    <row r="3" spans="1:18" x14ac:dyDescent="0.2">
      <c r="E3" s="6" t="s">
        <v>8</v>
      </c>
      <c r="F3" s="20" t="s">
        <v>4</v>
      </c>
      <c r="G3" s="5" t="s">
        <v>5</v>
      </c>
      <c r="J3" s="2" t="s">
        <v>32</v>
      </c>
    </row>
    <row r="4" spans="1:18" ht="15" thickBo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35</v>
      </c>
      <c r="I4" s="2" t="s">
        <v>11</v>
      </c>
      <c r="J4" s="2" t="s">
        <v>12</v>
      </c>
      <c r="K4" s="5" t="s">
        <v>13</v>
      </c>
      <c r="L4" s="5" t="s">
        <v>9</v>
      </c>
    </row>
    <row r="5" spans="1:18" ht="13.5" thickTop="1" x14ac:dyDescent="0.2">
      <c r="A5" s="7">
        <v>1948</v>
      </c>
      <c r="B5" s="8">
        <v>36358</v>
      </c>
      <c r="C5" s="8">
        <v>36404</v>
      </c>
      <c r="D5" s="9">
        <v>47</v>
      </c>
      <c r="E5" s="9">
        <v>40</v>
      </c>
      <c r="F5" s="10">
        <v>1.04</v>
      </c>
      <c r="G5" s="11">
        <v>11</v>
      </c>
      <c r="I5" t="s">
        <v>10</v>
      </c>
      <c r="J5">
        <f>MAX(D5:D75)</f>
        <v>104</v>
      </c>
      <c r="K5">
        <v>1966</v>
      </c>
    </row>
    <row r="6" spans="1:18" x14ac:dyDescent="0.2">
      <c r="A6" s="12">
        <v>1949</v>
      </c>
      <c r="B6" s="13">
        <v>36342</v>
      </c>
      <c r="C6" s="13">
        <v>36424</v>
      </c>
      <c r="D6" s="14">
        <v>83</v>
      </c>
      <c r="E6" s="14">
        <v>60</v>
      </c>
      <c r="F6" s="15">
        <v>1.66</v>
      </c>
      <c r="G6" s="16">
        <v>17</v>
      </c>
      <c r="I6" t="s">
        <v>14</v>
      </c>
      <c r="J6">
        <f>MIN(D5:D75)</f>
        <v>34</v>
      </c>
      <c r="K6">
        <v>1979</v>
      </c>
    </row>
    <row r="7" spans="1:18" x14ac:dyDescent="0.2">
      <c r="A7" s="12">
        <v>1950</v>
      </c>
      <c r="B7" s="13">
        <v>36345</v>
      </c>
      <c r="C7" s="13">
        <v>36411</v>
      </c>
      <c r="D7" s="14">
        <v>67</v>
      </c>
      <c r="E7" s="14">
        <v>40</v>
      </c>
      <c r="F7" s="15">
        <v>2.25</v>
      </c>
      <c r="G7" s="16">
        <v>13</v>
      </c>
      <c r="I7" t="s">
        <v>15</v>
      </c>
      <c r="J7" s="3">
        <f>D78</f>
        <v>70.444444444444443</v>
      </c>
      <c r="K7" s="38" t="s">
        <v>64</v>
      </c>
    </row>
    <row r="8" spans="1:18" x14ac:dyDescent="0.2">
      <c r="A8" s="12">
        <v>1951</v>
      </c>
      <c r="B8" s="13">
        <v>36352</v>
      </c>
      <c r="C8" s="13">
        <v>36420</v>
      </c>
      <c r="D8" s="14">
        <v>69</v>
      </c>
      <c r="E8" s="14">
        <v>65</v>
      </c>
      <c r="F8" s="15">
        <v>6.98</v>
      </c>
      <c r="G8" s="16">
        <v>9</v>
      </c>
      <c r="I8" t="s">
        <v>16</v>
      </c>
      <c r="K8">
        <v>1925</v>
      </c>
      <c r="L8" s="1">
        <v>38519</v>
      </c>
      <c r="N8" s="1"/>
    </row>
    <row r="9" spans="1:18" x14ac:dyDescent="0.2">
      <c r="A9" s="12">
        <v>1952</v>
      </c>
      <c r="B9" s="13">
        <v>36344</v>
      </c>
      <c r="C9" s="13">
        <v>36427</v>
      </c>
      <c r="D9" s="14">
        <v>84</v>
      </c>
      <c r="E9" s="14">
        <v>66</v>
      </c>
      <c r="F9" s="15">
        <v>2.93</v>
      </c>
      <c r="G9" s="16">
        <v>16</v>
      </c>
      <c r="I9" t="s">
        <v>17</v>
      </c>
      <c r="K9">
        <v>1987</v>
      </c>
      <c r="L9" s="1">
        <v>38558</v>
      </c>
      <c r="M9" t="s">
        <v>71</v>
      </c>
      <c r="P9" t="s">
        <v>79</v>
      </c>
    </row>
    <row r="10" spans="1:18" x14ac:dyDescent="0.2">
      <c r="A10" s="12">
        <v>1953</v>
      </c>
      <c r="B10" s="13">
        <v>36345</v>
      </c>
      <c r="C10" s="13">
        <v>36403</v>
      </c>
      <c r="D10" s="14">
        <v>59</v>
      </c>
      <c r="E10" s="14">
        <v>54</v>
      </c>
      <c r="F10" s="15">
        <v>1.27</v>
      </c>
      <c r="G10" s="16">
        <v>14</v>
      </c>
      <c r="I10" t="s">
        <v>18</v>
      </c>
      <c r="K10" s="38" t="s">
        <v>64</v>
      </c>
      <c r="L10" s="1">
        <v>38539</v>
      </c>
      <c r="M10" t="s">
        <v>65</v>
      </c>
      <c r="N10">
        <v>0.35</v>
      </c>
      <c r="O10">
        <v>1924</v>
      </c>
    </row>
    <row r="11" spans="1:18" x14ac:dyDescent="0.2">
      <c r="A11" s="12">
        <v>1954</v>
      </c>
      <c r="B11" s="13">
        <v>36334</v>
      </c>
      <c r="C11" s="13">
        <v>36416</v>
      </c>
      <c r="D11" s="14">
        <v>83</v>
      </c>
      <c r="E11" s="14">
        <v>76</v>
      </c>
      <c r="F11" s="15">
        <v>1.35</v>
      </c>
      <c r="G11" s="16">
        <v>19</v>
      </c>
      <c r="I11" t="s">
        <v>19</v>
      </c>
      <c r="K11" t="s">
        <v>31</v>
      </c>
      <c r="L11" s="1">
        <v>38583</v>
      </c>
      <c r="M11" t="s">
        <v>66</v>
      </c>
      <c r="N11">
        <v>0.43</v>
      </c>
      <c r="O11">
        <v>2019</v>
      </c>
      <c r="P11" t="s">
        <v>72</v>
      </c>
    </row>
    <row r="12" spans="1:18" x14ac:dyDescent="0.2">
      <c r="A12" s="12">
        <v>1955</v>
      </c>
      <c r="B12" s="13">
        <v>36352</v>
      </c>
      <c r="C12" s="13">
        <v>36421</v>
      </c>
      <c r="D12" s="14">
        <v>70</v>
      </c>
      <c r="E12" s="14">
        <v>59</v>
      </c>
      <c r="F12" s="15">
        <v>5.99</v>
      </c>
      <c r="G12" s="16">
        <v>18</v>
      </c>
      <c r="I12" t="s">
        <v>20</v>
      </c>
      <c r="K12" t="s">
        <v>30</v>
      </c>
      <c r="L12" s="1">
        <v>38635</v>
      </c>
      <c r="M12" t="s">
        <v>67</v>
      </c>
      <c r="N12">
        <v>0.61</v>
      </c>
      <c r="O12">
        <v>1993</v>
      </c>
    </row>
    <row r="13" spans="1:18" x14ac:dyDescent="0.2">
      <c r="A13" s="12">
        <v>1956</v>
      </c>
      <c r="B13" s="13">
        <v>36351</v>
      </c>
      <c r="C13" s="13">
        <v>36399</v>
      </c>
      <c r="D13" s="14">
        <v>49</v>
      </c>
      <c r="E13" s="14">
        <v>37</v>
      </c>
      <c r="F13" s="15">
        <v>1.4</v>
      </c>
      <c r="G13" s="16">
        <v>14</v>
      </c>
      <c r="I13" t="s">
        <v>21</v>
      </c>
      <c r="K13" s="38" t="s">
        <v>64</v>
      </c>
      <c r="L13" s="1">
        <v>38608</v>
      </c>
      <c r="M13" t="s">
        <v>68</v>
      </c>
      <c r="N13">
        <v>0.65</v>
      </c>
      <c r="O13">
        <v>2007</v>
      </c>
    </row>
    <row r="14" spans="1:18" x14ac:dyDescent="0.2">
      <c r="A14" s="12">
        <v>1957</v>
      </c>
      <c r="B14" s="13">
        <v>36344</v>
      </c>
      <c r="C14" s="13">
        <v>36402</v>
      </c>
      <c r="D14" s="14">
        <v>59</v>
      </c>
      <c r="E14" s="14">
        <v>57</v>
      </c>
      <c r="F14" s="15">
        <v>1.57</v>
      </c>
      <c r="G14" s="16">
        <v>17</v>
      </c>
      <c r="I14" t="s">
        <v>22</v>
      </c>
      <c r="J14" s="3">
        <f>MAX(F5:F75)</f>
        <v>9.3800000000000008</v>
      </c>
      <c r="K14">
        <v>1984</v>
      </c>
      <c r="M14" t="s">
        <v>69</v>
      </c>
      <c r="N14">
        <v>0.71</v>
      </c>
      <c r="O14">
        <v>1962</v>
      </c>
      <c r="P14" t="s">
        <v>74</v>
      </c>
      <c r="Q14">
        <v>2019</v>
      </c>
      <c r="R14" t="s">
        <v>73</v>
      </c>
    </row>
    <row r="15" spans="1:18" x14ac:dyDescent="0.2">
      <c r="A15" s="12">
        <v>1958</v>
      </c>
      <c r="B15" s="13">
        <v>36330</v>
      </c>
      <c r="C15" s="13">
        <v>36416</v>
      </c>
      <c r="D15" s="14">
        <v>87</v>
      </c>
      <c r="E15" s="14">
        <v>68</v>
      </c>
      <c r="F15" s="15">
        <v>3.28</v>
      </c>
      <c r="G15" s="16">
        <v>20</v>
      </c>
      <c r="I15" t="s">
        <v>23</v>
      </c>
      <c r="J15" t="s">
        <v>24</v>
      </c>
      <c r="K15">
        <v>1924</v>
      </c>
      <c r="M15" t="s">
        <v>70</v>
      </c>
      <c r="N15">
        <v>0.75</v>
      </c>
      <c r="O15">
        <v>1980</v>
      </c>
    </row>
    <row r="16" spans="1:18" x14ac:dyDescent="0.2">
      <c r="A16" s="12">
        <v>1959</v>
      </c>
      <c r="B16" s="13">
        <v>36339</v>
      </c>
      <c r="C16" s="13">
        <v>36418</v>
      </c>
      <c r="D16" s="14">
        <v>80</v>
      </c>
      <c r="E16" s="14">
        <v>74</v>
      </c>
      <c r="F16" s="15">
        <v>1.85</v>
      </c>
      <c r="G16" s="16">
        <v>18</v>
      </c>
      <c r="I16" t="s">
        <v>25</v>
      </c>
      <c r="J16" s="3">
        <f>F78</f>
        <v>2.6105555555555555</v>
      </c>
      <c r="K16" s="38" t="s">
        <v>64</v>
      </c>
      <c r="M16" t="s">
        <v>75</v>
      </c>
      <c r="N16">
        <v>0.87</v>
      </c>
      <c r="O16">
        <v>2009</v>
      </c>
    </row>
    <row r="17" spans="1:16" x14ac:dyDescent="0.2">
      <c r="A17" s="12">
        <v>1960</v>
      </c>
      <c r="B17" s="13">
        <v>36362</v>
      </c>
      <c r="C17" s="13">
        <v>36419</v>
      </c>
      <c r="D17" s="14">
        <v>58</v>
      </c>
      <c r="E17" s="14">
        <v>54</v>
      </c>
      <c r="F17" s="15">
        <v>1.19</v>
      </c>
      <c r="G17" s="16">
        <v>18</v>
      </c>
      <c r="I17" t="s">
        <v>27</v>
      </c>
      <c r="J17">
        <f>MAX(G5:G75)</f>
        <v>36</v>
      </c>
      <c r="K17">
        <v>1984</v>
      </c>
      <c r="M17" t="s">
        <v>76</v>
      </c>
      <c r="N17">
        <v>0.94</v>
      </c>
      <c r="O17">
        <v>1965</v>
      </c>
    </row>
    <row r="18" spans="1:16" x14ac:dyDescent="0.2">
      <c r="A18" s="12">
        <v>1961</v>
      </c>
      <c r="B18" s="13">
        <v>36343</v>
      </c>
      <c r="C18" s="13">
        <v>36421</v>
      </c>
      <c r="D18" s="14">
        <v>79</v>
      </c>
      <c r="E18" s="14">
        <v>74</v>
      </c>
      <c r="F18" s="15">
        <v>2.73</v>
      </c>
      <c r="G18" s="16">
        <v>21</v>
      </c>
      <c r="I18" t="s">
        <v>26</v>
      </c>
      <c r="J18">
        <f>MIN(G5:G75)</f>
        <v>5</v>
      </c>
      <c r="K18" t="s">
        <v>29</v>
      </c>
      <c r="M18" t="s">
        <v>77</v>
      </c>
      <c r="N18" s="3">
        <v>1</v>
      </c>
      <c r="O18">
        <v>2020</v>
      </c>
      <c r="P18" t="s">
        <v>33</v>
      </c>
    </row>
    <row r="19" spans="1:16" x14ac:dyDescent="0.2">
      <c r="A19" s="12">
        <v>1962</v>
      </c>
      <c r="B19" s="13">
        <v>36338</v>
      </c>
      <c r="C19" s="13">
        <v>36394</v>
      </c>
      <c r="D19" s="14">
        <v>57</v>
      </c>
      <c r="E19" s="14">
        <v>27</v>
      </c>
      <c r="F19" s="15">
        <v>0.71</v>
      </c>
      <c r="G19" s="16">
        <v>10</v>
      </c>
      <c r="I19" t="s">
        <v>28</v>
      </c>
      <c r="J19" s="3">
        <f>G78</f>
        <v>17.652777777777779</v>
      </c>
      <c r="K19" s="38" t="s">
        <v>64</v>
      </c>
    </row>
    <row r="20" spans="1:16" x14ac:dyDescent="0.2">
      <c r="A20" s="12">
        <v>1963</v>
      </c>
      <c r="B20" s="13">
        <v>36360</v>
      </c>
      <c r="C20" s="13">
        <v>36409</v>
      </c>
      <c r="D20" s="14">
        <v>60</v>
      </c>
      <c r="E20" s="14">
        <v>44</v>
      </c>
      <c r="F20" s="15">
        <v>2.71</v>
      </c>
      <c r="G20" s="16">
        <v>23</v>
      </c>
    </row>
    <row r="21" spans="1:16" x14ac:dyDescent="0.2">
      <c r="A21" s="12">
        <v>1964</v>
      </c>
      <c r="B21" s="13">
        <v>36348</v>
      </c>
      <c r="C21" s="13">
        <v>36418</v>
      </c>
      <c r="D21" s="14">
        <v>71</v>
      </c>
      <c r="E21" s="14">
        <v>60</v>
      </c>
      <c r="F21" s="15">
        <v>3.69</v>
      </c>
      <c r="G21" s="16">
        <v>18</v>
      </c>
    </row>
    <row r="22" spans="1:16" x14ac:dyDescent="0.2">
      <c r="A22" s="12">
        <v>1965</v>
      </c>
      <c r="B22" s="13">
        <v>36350</v>
      </c>
      <c r="C22" s="13">
        <v>36422</v>
      </c>
      <c r="D22" s="14">
        <v>73</v>
      </c>
      <c r="E22" s="14">
        <v>60</v>
      </c>
      <c r="F22" s="15">
        <v>0.94</v>
      </c>
      <c r="G22" s="16">
        <v>13</v>
      </c>
    </row>
    <row r="23" spans="1:16" x14ac:dyDescent="0.2">
      <c r="A23" s="12">
        <v>1966</v>
      </c>
      <c r="B23" s="13">
        <v>36338</v>
      </c>
      <c r="C23" s="13">
        <v>36441</v>
      </c>
      <c r="D23" s="14">
        <v>104</v>
      </c>
      <c r="E23" s="14">
        <v>65</v>
      </c>
      <c r="F23" s="15">
        <v>4.26</v>
      </c>
      <c r="G23" s="16">
        <v>20</v>
      </c>
    </row>
    <row r="24" spans="1:16" x14ac:dyDescent="0.2">
      <c r="A24" s="12">
        <v>1967</v>
      </c>
      <c r="B24" s="13">
        <v>36344</v>
      </c>
      <c r="C24" s="13">
        <v>36416</v>
      </c>
      <c r="D24" s="14">
        <v>73</v>
      </c>
      <c r="E24" s="14">
        <v>67</v>
      </c>
      <c r="F24" s="15">
        <v>1.1399999999999999</v>
      </c>
      <c r="G24" s="16">
        <v>18</v>
      </c>
    </row>
    <row r="25" spans="1:16" x14ac:dyDescent="0.2">
      <c r="A25" s="12">
        <v>1968</v>
      </c>
      <c r="B25" s="13">
        <v>36344</v>
      </c>
      <c r="C25" s="13">
        <v>36406</v>
      </c>
      <c r="D25" s="14">
        <v>63</v>
      </c>
      <c r="E25" s="14">
        <v>43</v>
      </c>
      <c r="F25" s="15">
        <v>2.29</v>
      </c>
      <c r="G25" s="16">
        <v>17</v>
      </c>
    </row>
    <row r="26" spans="1:16" x14ac:dyDescent="0.2">
      <c r="A26" s="12">
        <v>1969</v>
      </c>
      <c r="B26" s="13">
        <v>36352</v>
      </c>
      <c r="C26" s="13">
        <v>36422</v>
      </c>
      <c r="D26" s="14">
        <v>71</v>
      </c>
      <c r="E26" s="14">
        <v>67</v>
      </c>
      <c r="F26" s="15">
        <v>2.5299999999999998</v>
      </c>
      <c r="G26" s="16">
        <v>24</v>
      </c>
    </row>
    <row r="27" spans="1:16" x14ac:dyDescent="0.2">
      <c r="A27" s="12">
        <v>1970</v>
      </c>
      <c r="B27" s="13">
        <v>36358</v>
      </c>
      <c r="C27" s="13">
        <v>36416</v>
      </c>
      <c r="D27" s="14">
        <v>59</v>
      </c>
      <c r="E27" s="14">
        <v>51</v>
      </c>
      <c r="F27" s="15">
        <v>4.3499999999999996</v>
      </c>
      <c r="G27" s="16">
        <v>25</v>
      </c>
    </row>
    <row r="28" spans="1:16" x14ac:dyDescent="0.2">
      <c r="A28" s="12">
        <v>1971</v>
      </c>
      <c r="B28" s="13">
        <v>36354</v>
      </c>
      <c r="C28" s="13">
        <v>36413</v>
      </c>
      <c r="D28" s="14">
        <v>60</v>
      </c>
      <c r="E28" s="14">
        <v>55</v>
      </c>
      <c r="F28" s="15">
        <v>2.15</v>
      </c>
      <c r="G28" s="16">
        <v>18</v>
      </c>
    </row>
    <row r="29" spans="1:16" x14ac:dyDescent="0.2">
      <c r="A29" s="12">
        <v>1972</v>
      </c>
      <c r="B29" s="13">
        <v>36354</v>
      </c>
      <c r="C29" s="13">
        <v>36413</v>
      </c>
      <c r="D29" s="14">
        <v>60</v>
      </c>
      <c r="E29" s="14">
        <v>43</v>
      </c>
      <c r="F29" s="15">
        <v>2.2000000000000002</v>
      </c>
      <c r="G29" s="16">
        <v>15</v>
      </c>
    </row>
    <row r="30" spans="1:16" x14ac:dyDescent="0.2">
      <c r="A30" s="12">
        <v>1973</v>
      </c>
      <c r="B30" s="13">
        <v>36344</v>
      </c>
      <c r="C30" s="13">
        <v>36394</v>
      </c>
      <c r="D30" s="14">
        <v>51</v>
      </c>
      <c r="E30" s="14">
        <v>36</v>
      </c>
      <c r="F30" s="15">
        <v>1.3</v>
      </c>
      <c r="G30" s="16">
        <v>8</v>
      </c>
    </row>
    <row r="31" spans="1:16" x14ac:dyDescent="0.2">
      <c r="A31" s="12">
        <v>1974</v>
      </c>
      <c r="B31" s="13">
        <v>36355</v>
      </c>
      <c r="C31" s="13">
        <v>36431</v>
      </c>
      <c r="D31" s="14">
        <v>77</v>
      </c>
      <c r="E31" s="14">
        <v>47</v>
      </c>
      <c r="F31" s="15">
        <v>3.06</v>
      </c>
      <c r="G31" s="16">
        <v>21</v>
      </c>
    </row>
    <row r="32" spans="1:16" x14ac:dyDescent="0.2">
      <c r="A32" s="12">
        <v>1975</v>
      </c>
      <c r="B32" s="13">
        <v>36344</v>
      </c>
      <c r="C32" s="13">
        <v>36422</v>
      </c>
      <c r="D32" s="14">
        <v>79</v>
      </c>
      <c r="E32" s="14">
        <v>58</v>
      </c>
      <c r="F32" s="15">
        <v>1.2</v>
      </c>
      <c r="G32" s="16">
        <v>14</v>
      </c>
    </row>
    <row r="33" spans="1:7" x14ac:dyDescent="0.2">
      <c r="A33" s="12">
        <v>1976</v>
      </c>
      <c r="B33" s="13">
        <v>36350</v>
      </c>
      <c r="C33" s="13">
        <v>36431</v>
      </c>
      <c r="D33" s="14">
        <v>82</v>
      </c>
      <c r="E33" s="14">
        <v>47</v>
      </c>
      <c r="F33" s="15">
        <v>3.29</v>
      </c>
      <c r="G33" s="16">
        <v>16</v>
      </c>
    </row>
    <row r="34" spans="1:7" x14ac:dyDescent="0.2">
      <c r="A34" s="12">
        <v>1977</v>
      </c>
      <c r="B34" s="13">
        <v>36342</v>
      </c>
      <c r="C34" s="13">
        <v>36443</v>
      </c>
      <c r="D34" s="14">
        <v>102</v>
      </c>
      <c r="E34" s="14">
        <v>77</v>
      </c>
      <c r="F34" s="15">
        <v>2.0099999999999998</v>
      </c>
      <c r="G34" s="16">
        <v>16</v>
      </c>
    </row>
    <row r="35" spans="1:7" x14ac:dyDescent="0.2">
      <c r="A35" s="12">
        <v>1978</v>
      </c>
      <c r="B35" s="13">
        <v>36350</v>
      </c>
      <c r="C35" s="13">
        <v>36412</v>
      </c>
      <c r="D35" s="14">
        <v>63</v>
      </c>
      <c r="E35" s="14">
        <v>49</v>
      </c>
      <c r="F35" s="15">
        <v>3.23</v>
      </c>
      <c r="G35" s="16">
        <v>22</v>
      </c>
    </row>
    <row r="36" spans="1:7" x14ac:dyDescent="0.2">
      <c r="A36" s="12">
        <v>1979</v>
      </c>
      <c r="B36" s="13">
        <v>36358</v>
      </c>
      <c r="C36" s="13">
        <v>36391</v>
      </c>
      <c r="D36" s="14">
        <v>34</v>
      </c>
      <c r="E36" s="14">
        <v>30</v>
      </c>
      <c r="F36" s="15">
        <v>1.61</v>
      </c>
      <c r="G36" s="16">
        <v>13</v>
      </c>
    </row>
    <row r="37" spans="1:7" x14ac:dyDescent="0.2">
      <c r="A37" s="12">
        <v>1980</v>
      </c>
      <c r="B37" s="13">
        <v>36360</v>
      </c>
      <c r="C37" s="13">
        <v>36410</v>
      </c>
      <c r="D37" s="14">
        <v>51</v>
      </c>
      <c r="E37" s="14">
        <v>39</v>
      </c>
      <c r="F37" s="15">
        <v>0.75</v>
      </c>
      <c r="G37" s="16">
        <v>12</v>
      </c>
    </row>
    <row r="38" spans="1:7" x14ac:dyDescent="0.2">
      <c r="A38" s="12">
        <v>1981</v>
      </c>
      <c r="B38" s="13">
        <v>36347</v>
      </c>
      <c r="C38" s="13">
        <v>36427</v>
      </c>
      <c r="D38" s="14">
        <v>81</v>
      </c>
      <c r="E38" s="14">
        <v>68</v>
      </c>
      <c r="F38" s="15">
        <v>1.43</v>
      </c>
      <c r="G38" s="16">
        <v>13</v>
      </c>
    </row>
    <row r="39" spans="1:7" x14ac:dyDescent="0.2">
      <c r="A39" s="12">
        <v>1982</v>
      </c>
      <c r="B39" s="13">
        <v>36347</v>
      </c>
      <c r="C39" s="13">
        <v>36429</v>
      </c>
      <c r="D39" s="14">
        <v>83</v>
      </c>
      <c r="E39" s="14">
        <v>71</v>
      </c>
      <c r="F39" s="15">
        <v>2.52</v>
      </c>
      <c r="G39" s="16">
        <v>19</v>
      </c>
    </row>
    <row r="40" spans="1:7" x14ac:dyDescent="0.2">
      <c r="A40" s="12">
        <v>1983</v>
      </c>
      <c r="B40" s="13">
        <v>36348</v>
      </c>
      <c r="C40" s="13">
        <v>36443</v>
      </c>
      <c r="D40" s="14">
        <v>96</v>
      </c>
      <c r="E40" s="14">
        <v>87</v>
      </c>
      <c r="F40" s="15">
        <v>5.29</v>
      </c>
      <c r="G40" s="16">
        <v>25</v>
      </c>
    </row>
    <row r="41" spans="1:7" x14ac:dyDescent="0.2">
      <c r="A41" s="12">
        <v>1984</v>
      </c>
      <c r="B41" s="13">
        <v>36336</v>
      </c>
      <c r="C41" s="13">
        <v>36438</v>
      </c>
      <c r="D41" s="14">
        <v>103</v>
      </c>
      <c r="E41" s="14">
        <v>99</v>
      </c>
      <c r="F41" s="15">
        <v>9.3800000000000008</v>
      </c>
      <c r="G41" s="16">
        <v>29</v>
      </c>
    </row>
    <row r="42" spans="1:7" x14ac:dyDescent="0.2">
      <c r="A42" s="12">
        <v>1985</v>
      </c>
      <c r="B42" s="13">
        <v>36350</v>
      </c>
      <c r="C42" s="13">
        <v>36405</v>
      </c>
      <c r="D42" s="14">
        <v>56</v>
      </c>
      <c r="E42" s="14">
        <v>39</v>
      </c>
      <c r="F42" s="15">
        <v>2.79</v>
      </c>
      <c r="G42" s="16">
        <v>17</v>
      </c>
    </row>
    <row r="43" spans="1:7" x14ac:dyDescent="0.2">
      <c r="A43" s="12">
        <v>1986</v>
      </c>
      <c r="B43" s="13">
        <v>36340</v>
      </c>
      <c r="C43" s="13">
        <v>36406</v>
      </c>
      <c r="D43" s="14">
        <v>67</v>
      </c>
      <c r="E43" s="14">
        <v>56</v>
      </c>
      <c r="F43" s="15">
        <v>2.93</v>
      </c>
      <c r="G43" s="16">
        <v>17</v>
      </c>
    </row>
    <row r="44" spans="1:7" x14ac:dyDescent="0.2">
      <c r="A44" s="12">
        <v>1987</v>
      </c>
      <c r="B44" s="13">
        <v>36366</v>
      </c>
      <c r="C44" s="13">
        <v>36408</v>
      </c>
      <c r="D44" s="14">
        <v>43</v>
      </c>
      <c r="E44" s="14">
        <v>28</v>
      </c>
      <c r="F44" s="15">
        <v>2.1</v>
      </c>
      <c r="G44" s="16">
        <v>15</v>
      </c>
    </row>
    <row r="45" spans="1:7" x14ac:dyDescent="0.2">
      <c r="A45" s="12">
        <v>1988</v>
      </c>
      <c r="B45" s="13">
        <v>36348</v>
      </c>
      <c r="C45" s="13">
        <v>36405</v>
      </c>
      <c r="D45" s="14">
        <v>58</v>
      </c>
      <c r="E45" s="14">
        <v>47</v>
      </c>
      <c r="F45" s="15">
        <v>1.5</v>
      </c>
      <c r="G45" s="16">
        <v>12</v>
      </c>
    </row>
    <row r="46" spans="1:7" x14ac:dyDescent="0.2">
      <c r="A46" s="12">
        <v>1989</v>
      </c>
      <c r="B46" s="13">
        <v>36349</v>
      </c>
      <c r="C46" s="13">
        <v>36409</v>
      </c>
      <c r="D46" s="14">
        <v>61</v>
      </c>
      <c r="E46" s="14">
        <v>45</v>
      </c>
      <c r="F46" s="15">
        <v>1.71</v>
      </c>
      <c r="G46" s="16">
        <v>12</v>
      </c>
    </row>
    <row r="47" spans="1:7" x14ac:dyDescent="0.2">
      <c r="A47" s="12">
        <v>1990</v>
      </c>
      <c r="B47" s="13">
        <v>36340</v>
      </c>
      <c r="C47" s="13">
        <v>36428</v>
      </c>
      <c r="D47" s="14">
        <v>89</v>
      </c>
      <c r="E47" s="14">
        <v>77</v>
      </c>
      <c r="F47" s="15">
        <v>4.8600000000000003</v>
      </c>
      <c r="G47" s="16">
        <v>20</v>
      </c>
    </row>
    <row r="48" spans="1:7" x14ac:dyDescent="0.2">
      <c r="A48" s="12">
        <v>1991</v>
      </c>
      <c r="B48" s="13">
        <v>36345</v>
      </c>
      <c r="C48" s="13">
        <v>36413</v>
      </c>
      <c r="D48" s="14">
        <v>69</v>
      </c>
      <c r="E48" s="14">
        <v>36</v>
      </c>
      <c r="F48" s="15">
        <v>1.07</v>
      </c>
      <c r="G48" s="16">
        <v>5</v>
      </c>
    </row>
    <row r="49" spans="1:12" x14ac:dyDescent="0.2">
      <c r="A49" s="12">
        <v>1992</v>
      </c>
      <c r="B49" s="13">
        <v>36347</v>
      </c>
      <c r="C49" s="13">
        <v>36425</v>
      </c>
      <c r="D49" s="14">
        <v>79</v>
      </c>
      <c r="E49" s="14">
        <v>60</v>
      </c>
      <c r="F49" s="15">
        <v>4.28</v>
      </c>
      <c r="G49" s="16">
        <v>22</v>
      </c>
    </row>
    <row r="50" spans="1:12" x14ac:dyDescent="0.2">
      <c r="A50" s="12">
        <v>1993</v>
      </c>
      <c r="B50" s="13">
        <v>36342</v>
      </c>
      <c r="C50" s="13">
        <v>36416</v>
      </c>
      <c r="D50" s="14">
        <v>75</v>
      </c>
      <c r="E50" s="14">
        <v>41</v>
      </c>
      <c r="F50" s="15">
        <v>0.61</v>
      </c>
      <c r="G50" s="16">
        <v>5</v>
      </c>
    </row>
    <row r="51" spans="1:12" x14ac:dyDescent="0.2">
      <c r="A51" s="17">
        <v>1994</v>
      </c>
      <c r="B51" s="13">
        <v>37454</v>
      </c>
      <c r="C51" s="13">
        <v>36416</v>
      </c>
      <c r="D51" s="14">
        <v>59</v>
      </c>
      <c r="E51" s="14">
        <v>54</v>
      </c>
      <c r="F51" s="15">
        <v>2.0099999999999998</v>
      </c>
      <c r="G51" s="16">
        <v>12</v>
      </c>
    </row>
    <row r="52" spans="1:12" x14ac:dyDescent="0.2">
      <c r="A52" s="12">
        <v>1995</v>
      </c>
      <c r="B52" s="13">
        <v>36352</v>
      </c>
      <c r="C52" s="13">
        <v>36421</v>
      </c>
      <c r="D52" s="14">
        <v>70</v>
      </c>
      <c r="E52" s="14">
        <v>51</v>
      </c>
      <c r="F52" s="15">
        <v>4.58</v>
      </c>
      <c r="G52" s="16">
        <v>15</v>
      </c>
    </row>
    <row r="53" spans="1:12" x14ac:dyDescent="0.2">
      <c r="A53" s="12">
        <v>1996</v>
      </c>
      <c r="B53" s="13">
        <v>36341</v>
      </c>
      <c r="C53" s="13">
        <v>36416</v>
      </c>
      <c r="D53" s="14">
        <v>76</v>
      </c>
      <c r="E53" s="14">
        <v>70</v>
      </c>
      <c r="F53" s="15">
        <v>1.92</v>
      </c>
      <c r="G53" s="16">
        <v>18</v>
      </c>
    </row>
    <row r="54" spans="1:12" x14ac:dyDescent="0.2">
      <c r="A54" s="17">
        <v>1997</v>
      </c>
      <c r="B54" s="13">
        <v>36362</v>
      </c>
      <c r="C54" s="13">
        <v>36422</v>
      </c>
      <c r="D54" s="14">
        <v>61</v>
      </c>
      <c r="E54" s="14">
        <v>57</v>
      </c>
      <c r="F54" s="15">
        <v>2.1</v>
      </c>
      <c r="G54" s="16">
        <v>15</v>
      </c>
    </row>
    <row r="55" spans="1:12" x14ac:dyDescent="0.2">
      <c r="A55" s="12">
        <v>1998</v>
      </c>
      <c r="B55" s="13">
        <v>36345</v>
      </c>
      <c r="C55" s="13">
        <v>36419</v>
      </c>
      <c r="D55" s="14">
        <v>75</v>
      </c>
      <c r="E55" s="14">
        <v>71</v>
      </c>
      <c r="F55" s="15">
        <v>3.57</v>
      </c>
      <c r="G55" s="16">
        <v>24</v>
      </c>
    </row>
    <row r="56" spans="1:12" x14ac:dyDescent="0.2">
      <c r="A56" s="17">
        <v>1999</v>
      </c>
      <c r="B56" s="13">
        <v>37432</v>
      </c>
      <c r="C56" s="13">
        <v>37524</v>
      </c>
      <c r="D56" s="14">
        <v>93</v>
      </c>
      <c r="E56" s="14">
        <v>84</v>
      </c>
      <c r="F56" s="15">
        <v>5.19</v>
      </c>
      <c r="G56" s="16">
        <v>18</v>
      </c>
    </row>
    <row r="57" spans="1:12" x14ac:dyDescent="0.2">
      <c r="A57" s="17">
        <v>2000</v>
      </c>
      <c r="B57" s="13">
        <v>37424</v>
      </c>
      <c r="C57" s="13">
        <v>37499</v>
      </c>
      <c r="D57" s="14">
        <v>76</v>
      </c>
      <c r="E57" s="14">
        <v>51</v>
      </c>
      <c r="F57" s="15">
        <v>1.2</v>
      </c>
      <c r="G57" s="16">
        <v>13</v>
      </c>
    </row>
    <row r="58" spans="1:12" x14ac:dyDescent="0.2">
      <c r="A58" s="12">
        <v>2001</v>
      </c>
      <c r="B58" s="13">
        <v>37428</v>
      </c>
      <c r="C58" s="13">
        <v>37503</v>
      </c>
      <c r="D58" s="14">
        <v>76</v>
      </c>
      <c r="E58" s="14">
        <v>50</v>
      </c>
      <c r="F58" s="15">
        <v>1.1299999999999999</v>
      </c>
      <c r="G58" s="16">
        <v>10</v>
      </c>
    </row>
    <row r="59" spans="1:12" x14ac:dyDescent="0.2">
      <c r="A59" s="12">
        <v>2002</v>
      </c>
      <c r="B59" s="13">
        <v>37446</v>
      </c>
      <c r="C59" s="13">
        <v>37510</v>
      </c>
      <c r="D59" s="14">
        <v>65</v>
      </c>
      <c r="E59" s="14">
        <v>36</v>
      </c>
      <c r="F59" s="15">
        <v>1.68</v>
      </c>
      <c r="G59" s="16">
        <v>7</v>
      </c>
    </row>
    <row r="60" spans="1:12" x14ac:dyDescent="0.2">
      <c r="A60" s="17">
        <v>2003</v>
      </c>
      <c r="B60" s="13">
        <v>37820</v>
      </c>
      <c r="C60" s="13">
        <v>37874</v>
      </c>
      <c r="D60" s="14">
        <v>55</v>
      </c>
      <c r="E60" s="14">
        <v>47</v>
      </c>
      <c r="F60" s="15">
        <v>1.37</v>
      </c>
      <c r="G60" s="16">
        <v>10</v>
      </c>
    </row>
    <row r="61" spans="1:12" x14ac:dyDescent="0.2">
      <c r="A61" s="12">
        <v>2004</v>
      </c>
      <c r="B61" s="13">
        <v>38180</v>
      </c>
      <c r="C61" s="13">
        <v>38583</v>
      </c>
      <c r="D61" s="14">
        <v>39</v>
      </c>
      <c r="E61" s="14">
        <v>26</v>
      </c>
      <c r="F61" s="15">
        <v>1.1000000000000001</v>
      </c>
      <c r="G61" s="16">
        <v>15</v>
      </c>
      <c r="I61" s="69" t="s">
        <v>47</v>
      </c>
      <c r="J61" s="69"/>
      <c r="K61" s="69"/>
      <c r="L61" s="69"/>
    </row>
    <row r="62" spans="1:12" x14ac:dyDescent="0.2">
      <c r="A62" s="49">
        <v>2005</v>
      </c>
      <c r="B62" s="13">
        <v>38551</v>
      </c>
      <c r="C62" s="13">
        <v>38605</v>
      </c>
      <c r="D62" s="44">
        <f>C62-B62+1</f>
        <v>55</v>
      </c>
      <c r="E62" s="14">
        <v>43</v>
      </c>
      <c r="F62" s="15">
        <v>1.53</v>
      </c>
      <c r="G62" s="16">
        <v>21</v>
      </c>
    </row>
    <row r="63" spans="1:12" x14ac:dyDescent="0.2">
      <c r="A63" s="49">
        <v>2006</v>
      </c>
      <c r="B63" s="13">
        <v>38900</v>
      </c>
      <c r="C63" s="13">
        <v>38974</v>
      </c>
      <c r="D63" s="14">
        <v>74</v>
      </c>
      <c r="E63" s="14">
        <v>55</v>
      </c>
      <c r="F63" s="15">
        <v>3.33</v>
      </c>
      <c r="G63" s="16">
        <v>26</v>
      </c>
    </row>
    <row r="64" spans="1:12" x14ac:dyDescent="0.2">
      <c r="A64" s="49">
        <v>2007</v>
      </c>
      <c r="B64" s="13">
        <v>39282</v>
      </c>
      <c r="C64" s="13">
        <v>39336</v>
      </c>
      <c r="D64" s="44">
        <v>56</v>
      </c>
      <c r="E64" s="14">
        <v>47</v>
      </c>
      <c r="F64" s="15">
        <v>0.65</v>
      </c>
      <c r="G64" s="16">
        <v>14</v>
      </c>
    </row>
    <row r="65" spans="1:15" x14ac:dyDescent="0.2">
      <c r="A65" s="50">
        <v>2008</v>
      </c>
      <c r="B65" s="13">
        <v>39632</v>
      </c>
      <c r="C65" s="13">
        <v>40068</v>
      </c>
      <c r="D65" s="44">
        <v>71</v>
      </c>
      <c r="E65" s="45">
        <v>55</v>
      </c>
      <c r="F65" s="15">
        <v>5.7</v>
      </c>
      <c r="G65" s="46">
        <v>26</v>
      </c>
      <c r="I65" t="s">
        <v>42</v>
      </c>
    </row>
    <row r="66" spans="1:15" x14ac:dyDescent="0.2">
      <c r="A66" s="51">
        <v>2009</v>
      </c>
      <c r="B66" s="13">
        <v>39994</v>
      </c>
      <c r="C66" s="13">
        <v>40430</v>
      </c>
      <c r="D66" s="44">
        <v>71</v>
      </c>
      <c r="E66" s="45">
        <v>28</v>
      </c>
      <c r="F66" s="15">
        <v>0.87</v>
      </c>
      <c r="G66" s="46">
        <v>15</v>
      </c>
      <c r="I66" t="s">
        <v>44</v>
      </c>
    </row>
    <row r="67" spans="1:15" x14ac:dyDescent="0.2">
      <c r="A67" s="50">
        <v>2010</v>
      </c>
      <c r="B67" s="13">
        <v>40368</v>
      </c>
      <c r="C67" s="41">
        <v>40428</v>
      </c>
      <c r="D67" s="44">
        <v>62</v>
      </c>
      <c r="E67" s="45">
        <v>42</v>
      </c>
      <c r="F67" s="15">
        <v>2.35</v>
      </c>
      <c r="G67" s="46">
        <v>11</v>
      </c>
      <c r="I67" t="s">
        <v>46</v>
      </c>
    </row>
    <row r="68" spans="1:15" x14ac:dyDescent="0.2">
      <c r="A68" s="50">
        <v>2011</v>
      </c>
      <c r="B68" s="13">
        <v>40727</v>
      </c>
      <c r="C68" s="42">
        <v>40803</v>
      </c>
      <c r="D68" s="44">
        <v>77</v>
      </c>
      <c r="E68" s="45">
        <v>43</v>
      </c>
      <c r="F68" s="15">
        <v>1.6</v>
      </c>
      <c r="G68" s="46">
        <v>21</v>
      </c>
      <c r="I68" s="38" t="s">
        <v>51</v>
      </c>
    </row>
    <row r="69" spans="1:15" x14ac:dyDescent="0.2">
      <c r="A69" s="50">
        <v>2012</v>
      </c>
      <c r="B69" s="13">
        <v>41093</v>
      </c>
      <c r="C69" s="42">
        <v>41165</v>
      </c>
      <c r="D69" s="44">
        <v>73</v>
      </c>
      <c r="E69" s="45">
        <v>51</v>
      </c>
      <c r="F69" s="15">
        <v>3.33</v>
      </c>
      <c r="G69" s="46">
        <v>27</v>
      </c>
      <c r="H69" s="38" t="s">
        <v>33</v>
      </c>
      <c r="I69" t="s">
        <v>48</v>
      </c>
    </row>
    <row r="70" spans="1:15" x14ac:dyDescent="0.2">
      <c r="A70" s="50">
        <v>2013</v>
      </c>
      <c r="B70" s="13">
        <v>41460</v>
      </c>
      <c r="C70" s="43">
        <v>41534</v>
      </c>
      <c r="D70" s="44">
        <v>75</v>
      </c>
      <c r="E70" s="45">
        <v>60</v>
      </c>
      <c r="F70" s="15">
        <v>2.99</v>
      </c>
      <c r="G70" s="46">
        <v>16</v>
      </c>
      <c r="I70" t="s">
        <v>49</v>
      </c>
    </row>
    <row r="71" spans="1:15" x14ac:dyDescent="0.2">
      <c r="A71" s="50">
        <v>2014</v>
      </c>
      <c r="B71" s="13">
        <v>41823</v>
      </c>
      <c r="C71" s="43">
        <v>41911</v>
      </c>
      <c r="D71" s="44">
        <v>88</v>
      </c>
      <c r="E71" s="45">
        <v>73</v>
      </c>
      <c r="F71" s="15">
        <v>6.34</v>
      </c>
      <c r="G71" s="46">
        <v>21</v>
      </c>
      <c r="I71" s="38" t="s">
        <v>50</v>
      </c>
    </row>
    <row r="72" spans="1:15" x14ac:dyDescent="0.2">
      <c r="A72" s="50">
        <v>2015</v>
      </c>
      <c r="B72" s="13">
        <v>42181</v>
      </c>
      <c r="C72" s="43">
        <v>42271</v>
      </c>
      <c r="D72" s="44">
        <v>91</v>
      </c>
      <c r="E72" s="45">
        <v>69</v>
      </c>
      <c r="F72" s="15">
        <v>3.29</v>
      </c>
      <c r="G72" s="46">
        <v>31</v>
      </c>
      <c r="I72" s="38" t="s">
        <v>54</v>
      </c>
    </row>
    <row r="73" spans="1:15" x14ac:dyDescent="0.2">
      <c r="A73" s="50">
        <v>2016</v>
      </c>
      <c r="B73" s="13">
        <v>42548</v>
      </c>
      <c r="C73" s="43">
        <v>42646</v>
      </c>
      <c r="D73" s="44">
        <v>99</v>
      </c>
      <c r="E73" s="45">
        <v>57</v>
      </c>
      <c r="F73" s="15">
        <v>2.69</v>
      </c>
      <c r="G73" s="46">
        <v>36</v>
      </c>
      <c r="I73" s="38" t="s">
        <v>55</v>
      </c>
    </row>
    <row r="74" spans="1:15" x14ac:dyDescent="0.2">
      <c r="A74" s="50">
        <v>2017</v>
      </c>
      <c r="B74" s="13">
        <v>42925</v>
      </c>
      <c r="C74" s="43">
        <v>42989</v>
      </c>
      <c r="D74" s="44">
        <v>64</v>
      </c>
      <c r="E74" s="45">
        <v>46</v>
      </c>
      <c r="F74" s="15">
        <v>2.3199999999999998</v>
      </c>
      <c r="G74" s="46">
        <v>36</v>
      </c>
      <c r="I74" s="38" t="s">
        <v>56</v>
      </c>
    </row>
    <row r="75" spans="1:15" x14ac:dyDescent="0.2">
      <c r="A75" s="50">
        <v>2018</v>
      </c>
      <c r="B75" s="13">
        <v>43289</v>
      </c>
      <c r="C75" s="43">
        <v>43378</v>
      </c>
      <c r="D75" s="44">
        <v>89</v>
      </c>
      <c r="E75" s="45">
        <v>66</v>
      </c>
      <c r="F75" s="15">
        <v>5.31</v>
      </c>
      <c r="G75" s="46">
        <v>36</v>
      </c>
      <c r="I75" s="38" t="s">
        <v>57</v>
      </c>
    </row>
    <row r="76" spans="1:15" x14ac:dyDescent="0.2">
      <c r="A76" s="52">
        <v>2019</v>
      </c>
      <c r="B76" s="27">
        <v>43667</v>
      </c>
      <c r="C76" s="53">
        <v>43725</v>
      </c>
      <c r="D76" s="28">
        <v>58</v>
      </c>
      <c r="E76" s="54">
        <v>44</v>
      </c>
      <c r="F76" s="56">
        <v>0.43</v>
      </c>
      <c r="G76" s="55">
        <v>18</v>
      </c>
      <c r="I76" s="38" t="s">
        <v>58</v>
      </c>
      <c r="K76" s="57" t="s">
        <v>59</v>
      </c>
      <c r="L76" t="s">
        <v>61</v>
      </c>
    </row>
    <row r="77" spans="1:15" ht="13.5" thickBot="1" x14ac:dyDescent="0.25">
      <c r="A77" s="62">
        <v>2020</v>
      </c>
      <c r="B77" s="63">
        <v>44034</v>
      </c>
      <c r="C77" s="63">
        <v>44082</v>
      </c>
      <c r="D77" s="64">
        <v>47</v>
      </c>
      <c r="E77" s="65">
        <v>26</v>
      </c>
      <c r="F77" s="66">
        <v>1</v>
      </c>
      <c r="G77" s="67">
        <v>6</v>
      </c>
      <c r="I77" s="38" t="s">
        <v>62</v>
      </c>
      <c r="K77" s="61"/>
      <c r="L77" t="s">
        <v>78</v>
      </c>
    </row>
    <row r="78" spans="1:15" ht="13.5" thickTop="1" x14ac:dyDescent="0.2">
      <c r="D78" s="3">
        <f>AVERAGE(D5:D76)</f>
        <v>70.444444444444443</v>
      </c>
      <c r="E78" s="3">
        <f>AVERAGE(E5:E76)</f>
        <v>54.430555555555557</v>
      </c>
      <c r="F78" s="3">
        <f>AVERAGE(F5:F76)</f>
        <v>2.6105555555555555</v>
      </c>
      <c r="G78" s="3">
        <f>AVERAGE(G5:G76)</f>
        <v>17.652777777777779</v>
      </c>
      <c r="H78" t="s">
        <v>41</v>
      </c>
      <c r="I78" s="37">
        <v>44099</v>
      </c>
      <c r="J78" s="2" t="s">
        <v>45</v>
      </c>
      <c r="K78" s="57" t="s">
        <v>60</v>
      </c>
      <c r="L78" s="58"/>
      <c r="M78" s="58"/>
      <c r="N78" s="58"/>
      <c r="O78" s="58"/>
    </row>
    <row r="79" spans="1:15" ht="14.25" x14ac:dyDescent="0.2">
      <c r="A79" s="74" t="s">
        <v>34</v>
      </c>
      <c r="B79" s="75"/>
      <c r="C79" s="75"/>
      <c r="D79" s="75"/>
      <c r="E79" s="75"/>
      <c r="F79" s="76"/>
      <c r="G79" s="75"/>
      <c r="H79" s="75"/>
      <c r="I79" s="37"/>
      <c r="J79" s="38"/>
    </row>
    <row r="80" spans="1:15" ht="14.25" x14ac:dyDescent="0.2">
      <c r="A80" s="68" t="s">
        <v>63</v>
      </c>
      <c r="B80" s="59"/>
      <c r="C80" s="59"/>
      <c r="D80" s="59"/>
      <c r="E80" s="59"/>
      <c r="F80" s="60"/>
      <c r="G80" s="59"/>
      <c r="H80" s="59"/>
      <c r="I80" s="37"/>
    </row>
    <row r="81" spans="1:14" ht="45" customHeight="1" x14ac:dyDescent="0.2">
      <c r="A81" s="70" t="s">
        <v>36</v>
      </c>
      <c r="B81" s="71"/>
      <c r="C81" s="71"/>
      <c r="D81" s="71"/>
      <c r="E81" s="71"/>
      <c r="F81" s="71"/>
      <c r="G81" s="71"/>
      <c r="H81" s="71"/>
      <c r="J81" s="38" t="s">
        <v>33</v>
      </c>
      <c r="L81" s="48"/>
      <c r="M81" s="48"/>
      <c r="N81">
        <f>M81-L81</f>
        <v>0</v>
      </c>
    </row>
    <row r="82" spans="1:14" ht="30" customHeight="1" x14ac:dyDescent="0.2">
      <c r="A82" s="70" t="s">
        <v>37</v>
      </c>
      <c r="B82" s="71"/>
      <c r="C82" s="71"/>
      <c r="D82" s="71"/>
      <c r="E82" s="71"/>
      <c r="F82" s="71"/>
      <c r="G82" s="71"/>
      <c r="H82" s="71"/>
      <c r="J82" s="38" t="s">
        <v>33</v>
      </c>
      <c r="L82" s="48"/>
      <c r="M82" s="48"/>
      <c r="N82">
        <f>M82-L82</f>
        <v>0</v>
      </c>
    </row>
    <row r="83" spans="1:14" ht="45" customHeight="1" x14ac:dyDescent="0.2">
      <c r="A83" s="70" t="s">
        <v>38</v>
      </c>
      <c r="B83" s="71"/>
      <c r="C83" s="71"/>
      <c r="D83" s="71"/>
      <c r="E83" s="71"/>
      <c r="F83" s="71"/>
      <c r="G83" s="71"/>
      <c r="H83" s="71"/>
    </row>
    <row r="84" spans="1:14" ht="30" customHeight="1" x14ac:dyDescent="0.2">
      <c r="A84" s="70" t="s">
        <v>39</v>
      </c>
      <c r="B84" s="71"/>
      <c r="C84" s="71"/>
      <c r="D84" s="71"/>
      <c r="E84" s="71"/>
      <c r="F84" s="71"/>
      <c r="G84" s="71"/>
      <c r="H84" s="71"/>
    </row>
    <row r="85" spans="1:14" x14ac:dyDescent="0.2">
      <c r="A85" s="72" t="s">
        <v>40</v>
      </c>
      <c r="B85" s="73"/>
      <c r="C85" s="73"/>
      <c r="D85" s="73"/>
      <c r="E85" s="73"/>
      <c r="F85" s="18"/>
      <c r="G85" s="19"/>
      <c r="H85" s="19"/>
    </row>
    <row r="86" spans="1:14" x14ac:dyDescent="0.2">
      <c r="A86" s="19" t="s">
        <v>43</v>
      </c>
      <c r="B86" s="19"/>
      <c r="C86" s="19"/>
      <c r="D86" s="19"/>
      <c r="E86" s="19"/>
      <c r="F86" s="18"/>
      <c r="G86" s="19"/>
      <c r="H86" s="19"/>
    </row>
  </sheetData>
  <mergeCells count="6">
    <mergeCell ref="A84:H84"/>
    <mergeCell ref="A85:E85"/>
    <mergeCell ref="A79:H79"/>
    <mergeCell ref="A81:H81"/>
    <mergeCell ref="A82:H82"/>
    <mergeCell ref="A83:H83"/>
  </mergeCells>
  <phoneticPr fontId="0" type="noConversion"/>
  <printOptions gridLines="1"/>
  <pageMargins left="0.75" right="0.75" top="0.51" bottom="0.53" header="0.5" footer="0.5"/>
  <pageSetup scale="59" orientation="portrait" r:id="rId1"/>
  <headerFooter alignWithMargins="0"/>
  <drawing r:id="rId2"/>
  <webPublishItems count="1">
    <webPublishItem id="10668" divId="PHX_MONSOON_10668" sourceType="sheet" destinationFile="C:\MyDocs\AsstStClim\DrewSCOWebsite\azscclimate_files\PHX_MONSOON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workbookViewId="0">
      <selection activeCell="I2" sqref="I2"/>
    </sheetView>
  </sheetViews>
  <sheetFormatPr defaultRowHeight="12.75" x14ac:dyDescent="0.2"/>
  <sheetData>
    <row r="1" spans="1:7" ht="15" thickBo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35</v>
      </c>
      <c r="F1" s="3" t="s">
        <v>52</v>
      </c>
      <c r="G1" s="6" t="s">
        <v>53</v>
      </c>
    </row>
    <row r="2" spans="1:7" ht="13.5" thickTop="1" x14ac:dyDescent="0.2">
      <c r="A2" s="7">
        <v>1984</v>
      </c>
      <c r="B2" s="8">
        <v>36336</v>
      </c>
      <c r="C2" s="8">
        <v>36438</v>
      </c>
      <c r="D2" s="9">
        <v>103</v>
      </c>
      <c r="E2" s="9">
        <v>99</v>
      </c>
      <c r="F2" s="10">
        <v>9.3800000000000008</v>
      </c>
      <c r="G2" s="11">
        <v>29</v>
      </c>
    </row>
    <row r="3" spans="1:7" x14ac:dyDescent="0.2">
      <c r="A3" s="12">
        <v>1951</v>
      </c>
      <c r="B3" s="13">
        <v>36352</v>
      </c>
      <c r="C3" s="13">
        <v>36420</v>
      </c>
      <c r="D3" s="14">
        <v>69</v>
      </c>
      <c r="E3" s="14">
        <v>65</v>
      </c>
      <c r="F3" s="15">
        <v>6.98</v>
      </c>
      <c r="G3" s="16">
        <v>9</v>
      </c>
    </row>
    <row r="4" spans="1:7" x14ac:dyDescent="0.2">
      <c r="A4" s="39">
        <v>2014</v>
      </c>
      <c r="B4" s="13">
        <v>41823</v>
      </c>
      <c r="C4" s="43"/>
      <c r="D4" s="44">
        <v>88</v>
      </c>
      <c r="E4" s="45">
        <v>73</v>
      </c>
      <c r="F4" s="15">
        <v>6.34</v>
      </c>
      <c r="G4" s="46">
        <v>21</v>
      </c>
    </row>
    <row r="5" spans="1:7" x14ac:dyDescent="0.2">
      <c r="A5" s="12">
        <v>1955</v>
      </c>
      <c r="B5" s="13">
        <v>36352</v>
      </c>
      <c r="C5" s="13">
        <v>36421</v>
      </c>
      <c r="D5" s="14">
        <v>70</v>
      </c>
      <c r="E5" s="14">
        <v>59</v>
      </c>
      <c r="F5" s="15">
        <v>5.99</v>
      </c>
      <c r="G5" s="16">
        <v>18</v>
      </c>
    </row>
    <row r="6" spans="1:7" x14ac:dyDescent="0.2">
      <c r="A6" s="39">
        <v>2008</v>
      </c>
      <c r="B6" s="13">
        <v>39632</v>
      </c>
      <c r="C6" s="13">
        <v>40068</v>
      </c>
      <c r="D6" s="44">
        <v>71</v>
      </c>
      <c r="E6" s="45">
        <v>55</v>
      </c>
      <c r="F6" s="15">
        <v>5.7</v>
      </c>
      <c r="G6" s="46">
        <v>26</v>
      </c>
    </row>
    <row r="7" spans="1:7" x14ac:dyDescent="0.2">
      <c r="A7" s="12">
        <v>1983</v>
      </c>
      <c r="B7" s="13">
        <v>36348</v>
      </c>
      <c r="C7" s="13">
        <v>36443</v>
      </c>
      <c r="D7" s="14">
        <v>96</v>
      </c>
      <c r="E7" s="14">
        <v>87</v>
      </c>
      <c r="F7" s="15">
        <v>5.29</v>
      </c>
      <c r="G7" s="16">
        <v>25</v>
      </c>
    </row>
    <row r="8" spans="1:7" x14ac:dyDescent="0.2">
      <c r="A8" s="17">
        <v>1999</v>
      </c>
      <c r="B8" s="13">
        <v>37432</v>
      </c>
      <c r="C8" s="13">
        <v>37524</v>
      </c>
      <c r="D8" s="14">
        <v>93</v>
      </c>
      <c r="E8" s="14">
        <v>84</v>
      </c>
      <c r="F8" s="15">
        <v>5.19</v>
      </c>
      <c r="G8" s="16">
        <v>18</v>
      </c>
    </row>
    <row r="9" spans="1:7" x14ac:dyDescent="0.2">
      <c r="A9" s="12">
        <v>1990</v>
      </c>
      <c r="B9" s="13">
        <v>36340</v>
      </c>
      <c r="C9" s="13">
        <v>36428</v>
      </c>
      <c r="D9" s="14">
        <v>89</v>
      </c>
      <c r="E9" s="14">
        <v>77</v>
      </c>
      <c r="F9" s="15">
        <v>4.8600000000000003</v>
      </c>
      <c r="G9" s="16">
        <v>20</v>
      </c>
    </row>
    <row r="10" spans="1:7" x14ac:dyDescent="0.2">
      <c r="A10" s="12">
        <v>1995</v>
      </c>
      <c r="B10" s="13">
        <v>36352</v>
      </c>
      <c r="C10" s="13">
        <v>36421</v>
      </c>
      <c r="D10" s="14">
        <v>70</v>
      </c>
      <c r="E10" s="14">
        <v>51</v>
      </c>
      <c r="F10" s="15">
        <v>4.58</v>
      </c>
      <c r="G10" s="16">
        <v>15</v>
      </c>
    </row>
    <row r="11" spans="1:7" x14ac:dyDescent="0.2">
      <c r="A11" s="12">
        <v>1970</v>
      </c>
      <c r="B11" s="13">
        <v>36358</v>
      </c>
      <c r="C11" s="13">
        <v>36416</v>
      </c>
      <c r="D11" s="14">
        <v>59</v>
      </c>
      <c r="E11" s="14">
        <v>51</v>
      </c>
      <c r="F11" s="15">
        <v>4.3499999999999996</v>
      </c>
      <c r="G11" s="16">
        <v>25</v>
      </c>
    </row>
    <row r="12" spans="1:7" x14ac:dyDescent="0.2">
      <c r="A12" s="12">
        <v>1992</v>
      </c>
      <c r="B12" s="13">
        <v>36347</v>
      </c>
      <c r="C12" s="13">
        <v>36425</v>
      </c>
      <c r="D12" s="14">
        <v>79</v>
      </c>
      <c r="E12" s="14">
        <v>60</v>
      </c>
      <c r="F12" s="15">
        <v>4.28</v>
      </c>
      <c r="G12" s="16">
        <v>22</v>
      </c>
    </row>
    <row r="13" spans="1:7" x14ac:dyDescent="0.2">
      <c r="A13" s="12">
        <v>1966</v>
      </c>
      <c r="B13" s="13">
        <v>36338</v>
      </c>
      <c r="C13" s="13">
        <v>36441</v>
      </c>
      <c r="D13" s="14">
        <v>104</v>
      </c>
      <c r="E13" s="14">
        <v>65</v>
      </c>
      <c r="F13" s="15">
        <v>4.26</v>
      </c>
      <c r="G13" s="16">
        <v>20</v>
      </c>
    </row>
    <row r="14" spans="1:7" x14ac:dyDescent="0.2">
      <c r="A14" s="12">
        <v>1964</v>
      </c>
      <c r="B14" s="13">
        <v>36348</v>
      </c>
      <c r="C14" s="13">
        <v>36418</v>
      </c>
      <c r="D14" s="14">
        <v>71</v>
      </c>
      <c r="E14" s="14">
        <v>60</v>
      </c>
      <c r="F14" s="15">
        <v>3.69</v>
      </c>
      <c r="G14" s="16">
        <v>18</v>
      </c>
    </row>
    <row r="15" spans="1:7" x14ac:dyDescent="0.2">
      <c r="A15" s="12">
        <v>1998</v>
      </c>
      <c r="B15" s="13">
        <v>36345</v>
      </c>
      <c r="C15" s="13">
        <v>36419</v>
      </c>
      <c r="D15" s="14">
        <v>75</v>
      </c>
      <c r="E15" s="14">
        <v>71</v>
      </c>
      <c r="F15" s="15">
        <v>3.57</v>
      </c>
      <c r="G15" s="16">
        <v>24</v>
      </c>
    </row>
    <row r="16" spans="1:7" x14ac:dyDescent="0.2">
      <c r="A16" s="12">
        <v>2006</v>
      </c>
      <c r="B16" s="13">
        <v>38900</v>
      </c>
      <c r="C16" s="13">
        <v>38974</v>
      </c>
      <c r="D16" s="14">
        <v>74</v>
      </c>
      <c r="E16" s="14">
        <v>55</v>
      </c>
      <c r="F16" s="15">
        <v>3.33</v>
      </c>
      <c r="G16" s="16">
        <v>26</v>
      </c>
    </row>
    <row r="17" spans="1:7" x14ac:dyDescent="0.2">
      <c r="A17" s="39">
        <v>2012</v>
      </c>
      <c r="B17" s="13">
        <v>41093</v>
      </c>
      <c r="C17" s="42">
        <v>41165</v>
      </c>
      <c r="D17" s="44">
        <v>73</v>
      </c>
      <c r="E17" s="45">
        <v>51</v>
      </c>
      <c r="F17" s="15">
        <v>3.33</v>
      </c>
      <c r="G17" s="46">
        <v>27</v>
      </c>
    </row>
    <row r="18" spans="1:7" x14ac:dyDescent="0.2">
      <c r="A18" s="12">
        <v>1976</v>
      </c>
      <c r="B18" s="13">
        <v>36350</v>
      </c>
      <c r="C18" s="13">
        <v>36431</v>
      </c>
      <c r="D18" s="14">
        <v>82</v>
      </c>
      <c r="E18" s="14">
        <v>47</v>
      </c>
      <c r="F18" s="15">
        <v>3.29</v>
      </c>
      <c r="G18" s="16">
        <v>16</v>
      </c>
    </row>
    <row r="19" spans="1:7" x14ac:dyDescent="0.2">
      <c r="A19" s="12">
        <v>1958</v>
      </c>
      <c r="B19" s="13">
        <v>36330</v>
      </c>
      <c r="C19" s="13">
        <v>36416</v>
      </c>
      <c r="D19" s="14">
        <v>87</v>
      </c>
      <c r="E19" s="14">
        <v>68</v>
      </c>
      <c r="F19" s="15">
        <v>3.28</v>
      </c>
      <c r="G19" s="16">
        <v>20</v>
      </c>
    </row>
    <row r="20" spans="1:7" x14ac:dyDescent="0.2">
      <c r="A20" s="12">
        <v>1978</v>
      </c>
      <c r="B20" s="13">
        <v>36350</v>
      </c>
      <c r="C20" s="13">
        <v>36412</v>
      </c>
      <c r="D20" s="14">
        <v>63</v>
      </c>
      <c r="E20" s="14">
        <v>49</v>
      </c>
      <c r="F20" s="15">
        <v>3.23</v>
      </c>
      <c r="G20" s="16">
        <v>22</v>
      </c>
    </row>
    <row r="21" spans="1:7" x14ac:dyDescent="0.2">
      <c r="A21" s="12">
        <v>1974</v>
      </c>
      <c r="B21" s="13">
        <v>36355</v>
      </c>
      <c r="C21" s="13">
        <v>36431</v>
      </c>
      <c r="D21" s="14">
        <v>77</v>
      </c>
      <c r="E21" s="14">
        <v>47</v>
      </c>
      <c r="F21" s="15">
        <v>3.06</v>
      </c>
      <c r="G21" s="16">
        <v>21</v>
      </c>
    </row>
    <row r="22" spans="1:7" x14ac:dyDescent="0.2">
      <c r="A22" s="39">
        <v>2013</v>
      </c>
      <c r="B22" s="13">
        <v>41460</v>
      </c>
      <c r="C22" s="43">
        <v>41534</v>
      </c>
      <c r="D22" s="44">
        <v>75</v>
      </c>
      <c r="E22" s="45">
        <v>60</v>
      </c>
      <c r="F22" s="15">
        <v>2.99</v>
      </c>
      <c r="G22" s="46">
        <v>16</v>
      </c>
    </row>
    <row r="23" spans="1:7" x14ac:dyDescent="0.2">
      <c r="A23" s="12">
        <v>1952</v>
      </c>
      <c r="B23" s="13">
        <v>36344</v>
      </c>
      <c r="C23" s="13">
        <v>36427</v>
      </c>
      <c r="D23" s="14">
        <v>84</v>
      </c>
      <c r="E23" s="14">
        <v>66</v>
      </c>
      <c r="F23" s="15">
        <v>2.93</v>
      </c>
      <c r="G23" s="16">
        <v>16</v>
      </c>
    </row>
    <row r="24" spans="1:7" x14ac:dyDescent="0.2">
      <c r="A24" s="12">
        <v>1986</v>
      </c>
      <c r="B24" s="13">
        <v>36340</v>
      </c>
      <c r="C24" s="13">
        <v>36406</v>
      </c>
      <c r="D24" s="14">
        <v>67</v>
      </c>
      <c r="E24" s="14">
        <v>56</v>
      </c>
      <c r="F24" s="15">
        <v>2.93</v>
      </c>
      <c r="G24" s="16">
        <v>17</v>
      </c>
    </row>
    <row r="25" spans="1:7" x14ac:dyDescent="0.2">
      <c r="A25" s="12">
        <v>1985</v>
      </c>
      <c r="B25" s="13">
        <v>36350</v>
      </c>
      <c r="C25" s="13">
        <v>36405</v>
      </c>
      <c r="D25" s="14">
        <v>56</v>
      </c>
      <c r="E25" s="14">
        <v>39</v>
      </c>
      <c r="F25" s="15">
        <v>2.79</v>
      </c>
      <c r="G25" s="16">
        <v>17</v>
      </c>
    </row>
    <row r="26" spans="1:7" x14ac:dyDescent="0.2">
      <c r="A26" s="12">
        <v>1961</v>
      </c>
      <c r="B26" s="13">
        <v>36343</v>
      </c>
      <c r="C26" s="13">
        <v>36421</v>
      </c>
      <c r="D26" s="14">
        <v>79</v>
      </c>
      <c r="E26" s="14">
        <v>74</v>
      </c>
      <c r="F26" s="15">
        <v>2.73</v>
      </c>
      <c r="G26" s="16">
        <v>21</v>
      </c>
    </row>
    <row r="27" spans="1:7" x14ac:dyDescent="0.2">
      <c r="A27" s="12">
        <v>1963</v>
      </c>
      <c r="B27" s="13">
        <v>36360</v>
      </c>
      <c r="C27" s="13">
        <v>36409</v>
      </c>
      <c r="D27" s="14">
        <v>60</v>
      </c>
      <c r="E27" s="14">
        <v>44</v>
      </c>
      <c r="F27" s="15">
        <v>2.71</v>
      </c>
      <c r="G27" s="16">
        <v>23</v>
      </c>
    </row>
    <row r="28" spans="1:7" x14ac:dyDescent="0.2">
      <c r="A28" s="12">
        <v>1969</v>
      </c>
      <c r="B28" s="13">
        <v>36352</v>
      </c>
      <c r="C28" s="13">
        <v>36422</v>
      </c>
      <c r="D28" s="14">
        <v>71</v>
      </c>
      <c r="E28" s="14">
        <v>67</v>
      </c>
      <c r="F28" s="15">
        <v>2.5299999999999998</v>
      </c>
      <c r="G28" s="16">
        <v>24</v>
      </c>
    </row>
    <row r="29" spans="1:7" x14ac:dyDescent="0.2">
      <c r="A29" s="12">
        <v>1982</v>
      </c>
      <c r="B29" s="13">
        <v>36347</v>
      </c>
      <c r="C29" s="13">
        <v>36429</v>
      </c>
      <c r="D29" s="14">
        <v>83</v>
      </c>
      <c r="E29" s="14">
        <v>71</v>
      </c>
      <c r="F29" s="15">
        <v>2.52</v>
      </c>
      <c r="G29" s="16">
        <v>19</v>
      </c>
    </row>
    <row r="30" spans="1:7" x14ac:dyDescent="0.2">
      <c r="A30" s="39">
        <v>2010</v>
      </c>
      <c r="B30" s="13">
        <v>40368</v>
      </c>
      <c r="C30" s="41">
        <v>40428</v>
      </c>
      <c r="D30" s="44">
        <v>62</v>
      </c>
      <c r="E30" s="45">
        <v>42</v>
      </c>
      <c r="F30" s="15">
        <v>2.35</v>
      </c>
      <c r="G30" s="46">
        <v>11</v>
      </c>
    </row>
    <row r="31" spans="1:7" x14ac:dyDescent="0.2">
      <c r="A31" s="12">
        <v>1968</v>
      </c>
      <c r="B31" s="13">
        <v>36344</v>
      </c>
      <c r="C31" s="13">
        <v>36406</v>
      </c>
      <c r="D31" s="14">
        <v>63</v>
      </c>
      <c r="E31" s="14">
        <v>43</v>
      </c>
      <c r="F31" s="15">
        <v>2.29</v>
      </c>
      <c r="G31" s="16">
        <v>17</v>
      </c>
    </row>
    <row r="32" spans="1:7" x14ac:dyDescent="0.2">
      <c r="A32" s="12">
        <v>1950</v>
      </c>
      <c r="B32" s="13">
        <v>36345</v>
      </c>
      <c r="C32" s="13">
        <v>36411</v>
      </c>
      <c r="D32" s="14">
        <v>67</v>
      </c>
      <c r="E32" s="14">
        <v>40</v>
      </c>
      <c r="F32" s="15">
        <v>2.25</v>
      </c>
      <c r="G32" s="16">
        <v>13</v>
      </c>
    </row>
    <row r="33" spans="1:7" x14ac:dyDescent="0.2">
      <c r="A33" s="12">
        <v>1972</v>
      </c>
      <c r="B33" s="13">
        <v>36354</v>
      </c>
      <c r="C33" s="13">
        <v>36413</v>
      </c>
      <c r="D33" s="14">
        <v>60</v>
      </c>
      <c r="E33" s="14">
        <v>43</v>
      </c>
      <c r="F33" s="15">
        <v>2.2000000000000002</v>
      </c>
      <c r="G33" s="16">
        <v>15</v>
      </c>
    </row>
    <row r="34" spans="1:7" x14ac:dyDescent="0.2">
      <c r="A34" s="12">
        <v>1971</v>
      </c>
      <c r="B34" s="13">
        <v>36354</v>
      </c>
      <c r="C34" s="13">
        <v>36413</v>
      </c>
      <c r="D34" s="14">
        <v>60</v>
      </c>
      <c r="E34" s="14">
        <v>55</v>
      </c>
      <c r="F34" s="15">
        <v>2.15</v>
      </c>
      <c r="G34" s="16">
        <v>18</v>
      </c>
    </row>
    <row r="35" spans="1:7" x14ac:dyDescent="0.2">
      <c r="A35" s="12">
        <v>1987</v>
      </c>
      <c r="B35" s="13">
        <v>36366</v>
      </c>
      <c r="C35" s="13">
        <v>36408</v>
      </c>
      <c r="D35" s="14">
        <v>43</v>
      </c>
      <c r="E35" s="14">
        <v>28</v>
      </c>
      <c r="F35" s="15">
        <v>2.1</v>
      </c>
      <c r="G35" s="16">
        <v>15</v>
      </c>
    </row>
    <row r="36" spans="1:7" x14ac:dyDescent="0.2">
      <c r="A36" s="17">
        <v>1997</v>
      </c>
      <c r="B36" s="13">
        <v>36362</v>
      </c>
      <c r="C36" s="13">
        <v>36422</v>
      </c>
      <c r="D36" s="14">
        <v>61</v>
      </c>
      <c r="E36" s="14">
        <v>57</v>
      </c>
      <c r="F36" s="15">
        <v>2.1</v>
      </c>
      <c r="G36" s="16">
        <v>15</v>
      </c>
    </row>
    <row r="37" spans="1:7" x14ac:dyDescent="0.2">
      <c r="A37" s="12">
        <v>1977</v>
      </c>
      <c r="B37" s="13">
        <v>36342</v>
      </c>
      <c r="C37" s="13">
        <v>36443</v>
      </c>
      <c r="D37" s="14">
        <v>102</v>
      </c>
      <c r="E37" s="14">
        <v>77</v>
      </c>
      <c r="F37" s="15">
        <v>2.0099999999999998</v>
      </c>
      <c r="G37" s="16">
        <v>16</v>
      </c>
    </row>
    <row r="38" spans="1:7" x14ac:dyDescent="0.2">
      <c r="A38" s="17">
        <v>1994</v>
      </c>
      <c r="B38" s="13">
        <v>37454</v>
      </c>
      <c r="C38" s="13">
        <v>36416</v>
      </c>
      <c r="D38" s="14">
        <v>59</v>
      </c>
      <c r="E38" s="14">
        <v>54</v>
      </c>
      <c r="F38" s="15">
        <v>2.0099999999999998</v>
      </c>
      <c r="G38" s="16">
        <v>12</v>
      </c>
    </row>
    <row r="39" spans="1:7" x14ac:dyDescent="0.2">
      <c r="A39" s="12">
        <v>1996</v>
      </c>
      <c r="B39" s="13">
        <v>36341</v>
      </c>
      <c r="C39" s="13">
        <v>36416</v>
      </c>
      <c r="D39" s="14">
        <v>76</v>
      </c>
      <c r="E39" s="14">
        <v>70</v>
      </c>
      <c r="F39" s="15">
        <v>1.92</v>
      </c>
      <c r="G39" s="16">
        <v>18</v>
      </c>
    </row>
    <row r="40" spans="1:7" x14ac:dyDescent="0.2">
      <c r="A40" s="12">
        <v>1959</v>
      </c>
      <c r="B40" s="13">
        <v>36339</v>
      </c>
      <c r="C40" s="13">
        <v>36418</v>
      </c>
      <c r="D40" s="14">
        <v>80</v>
      </c>
      <c r="E40" s="14">
        <v>74</v>
      </c>
      <c r="F40" s="15">
        <v>1.85</v>
      </c>
      <c r="G40" s="16">
        <v>18</v>
      </c>
    </row>
    <row r="41" spans="1:7" x14ac:dyDescent="0.2">
      <c r="A41" s="12">
        <v>1989</v>
      </c>
      <c r="B41" s="13">
        <v>36349</v>
      </c>
      <c r="C41" s="13">
        <v>36409</v>
      </c>
      <c r="D41" s="14">
        <v>61</v>
      </c>
      <c r="E41" s="14">
        <v>45</v>
      </c>
      <c r="F41" s="15">
        <v>1.71</v>
      </c>
      <c r="G41" s="16">
        <v>12</v>
      </c>
    </row>
    <row r="42" spans="1:7" x14ac:dyDescent="0.2">
      <c r="A42" s="12">
        <v>2002</v>
      </c>
      <c r="B42" s="13">
        <v>37446</v>
      </c>
      <c r="C42" s="13">
        <v>37510</v>
      </c>
      <c r="D42" s="14">
        <v>65</v>
      </c>
      <c r="E42" s="14">
        <v>36</v>
      </c>
      <c r="F42" s="15">
        <v>1.68</v>
      </c>
      <c r="G42" s="16">
        <v>7</v>
      </c>
    </row>
    <row r="43" spans="1:7" x14ac:dyDescent="0.2">
      <c r="A43" s="12">
        <v>1949</v>
      </c>
      <c r="B43" s="13">
        <v>36342</v>
      </c>
      <c r="C43" s="13">
        <v>36424</v>
      </c>
      <c r="D43" s="14">
        <v>83</v>
      </c>
      <c r="E43" s="14">
        <v>60</v>
      </c>
      <c r="F43" s="15">
        <v>1.66</v>
      </c>
      <c r="G43" s="16">
        <v>17</v>
      </c>
    </row>
    <row r="44" spans="1:7" x14ac:dyDescent="0.2">
      <c r="A44" s="12">
        <v>1979</v>
      </c>
      <c r="B44" s="13">
        <v>36358</v>
      </c>
      <c r="C44" s="13">
        <v>36391</v>
      </c>
      <c r="D44" s="14">
        <v>34</v>
      </c>
      <c r="E44" s="14">
        <v>30</v>
      </c>
      <c r="F44" s="15">
        <v>1.61</v>
      </c>
      <c r="G44" s="16">
        <v>13</v>
      </c>
    </row>
    <row r="45" spans="1:7" x14ac:dyDescent="0.2">
      <c r="A45" s="39">
        <v>2011</v>
      </c>
      <c r="B45" s="13">
        <v>40727</v>
      </c>
      <c r="C45" s="42">
        <v>40803</v>
      </c>
      <c r="D45" s="44">
        <v>77</v>
      </c>
      <c r="E45" s="45">
        <v>43</v>
      </c>
      <c r="F45" s="15">
        <v>1.6</v>
      </c>
      <c r="G45" s="46">
        <v>21</v>
      </c>
    </row>
    <row r="46" spans="1:7" x14ac:dyDescent="0.2">
      <c r="A46" s="12">
        <v>1957</v>
      </c>
      <c r="B46" s="13">
        <v>36344</v>
      </c>
      <c r="C46" s="13">
        <v>36402</v>
      </c>
      <c r="D46" s="14">
        <v>59</v>
      </c>
      <c r="E46" s="14">
        <v>57</v>
      </c>
      <c r="F46" s="15">
        <v>1.57</v>
      </c>
      <c r="G46" s="16">
        <v>17</v>
      </c>
    </row>
    <row r="47" spans="1:7" x14ac:dyDescent="0.2">
      <c r="A47" s="12">
        <v>2005</v>
      </c>
      <c r="B47" s="13">
        <v>38551</v>
      </c>
      <c r="C47" s="13">
        <v>38605</v>
      </c>
      <c r="D47" s="44">
        <f>C47-B47+1</f>
        <v>55</v>
      </c>
      <c r="E47" s="14">
        <v>43</v>
      </c>
      <c r="F47" s="15">
        <v>1.53</v>
      </c>
      <c r="G47" s="16">
        <v>21</v>
      </c>
    </row>
    <row r="48" spans="1:7" x14ac:dyDescent="0.2">
      <c r="A48" s="12">
        <v>1988</v>
      </c>
      <c r="B48" s="13">
        <v>36348</v>
      </c>
      <c r="C48" s="13">
        <v>36405</v>
      </c>
      <c r="D48" s="14">
        <v>58</v>
      </c>
      <c r="E48" s="14">
        <v>47</v>
      </c>
      <c r="F48" s="15">
        <v>1.5</v>
      </c>
      <c r="G48" s="16">
        <v>12</v>
      </c>
    </row>
    <row r="49" spans="1:7" x14ac:dyDescent="0.2">
      <c r="A49" s="12">
        <v>1981</v>
      </c>
      <c r="B49" s="13">
        <v>36347</v>
      </c>
      <c r="C49" s="13">
        <v>36427</v>
      </c>
      <c r="D49" s="14">
        <v>81</v>
      </c>
      <c r="E49" s="14">
        <v>68</v>
      </c>
      <c r="F49" s="15">
        <v>1.43</v>
      </c>
      <c r="G49" s="16">
        <v>13</v>
      </c>
    </row>
    <row r="50" spans="1:7" x14ac:dyDescent="0.2">
      <c r="A50" s="12">
        <v>1956</v>
      </c>
      <c r="B50" s="13">
        <v>36351</v>
      </c>
      <c r="C50" s="13">
        <v>36399</v>
      </c>
      <c r="D50" s="14">
        <v>49</v>
      </c>
      <c r="E50" s="14">
        <v>37</v>
      </c>
      <c r="F50" s="15">
        <v>1.4</v>
      </c>
      <c r="G50" s="16">
        <v>14</v>
      </c>
    </row>
    <row r="51" spans="1:7" x14ac:dyDescent="0.2">
      <c r="A51" s="17">
        <v>2003</v>
      </c>
      <c r="B51" s="13">
        <v>37820</v>
      </c>
      <c r="C51" s="13">
        <v>37874</v>
      </c>
      <c r="D51" s="14">
        <v>55</v>
      </c>
      <c r="E51" s="14">
        <v>47</v>
      </c>
      <c r="F51" s="15">
        <v>1.37</v>
      </c>
      <c r="G51" s="16">
        <v>10</v>
      </c>
    </row>
    <row r="52" spans="1:7" x14ac:dyDescent="0.2">
      <c r="A52" s="12">
        <v>1954</v>
      </c>
      <c r="B52" s="13">
        <v>36334</v>
      </c>
      <c r="C52" s="13">
        <v>36416</v>
      </c>
      <c r="D52" s="14">
        <v>83</v>
      </c>
      <c r="E52" s="14">
        <v>76</v>
      </c>
      <c r="F52" s="15">
        <v>1.35</v>
      </c>
      <c r="G52" s="16">
        <v>19</v>
      </c>
    </row>
    <row r="53" spans="1:7" x14ac:dyDescent="0.2">
      <c r="A53" s="12">
        <v>1973</v>
      </c>
      <c r="B53" s="13">
        <v>36344</v>
      </c>
      <c r="C53" s="13">
        <v>36394</v>
      </c>
      <c r="D53" s="14">
        <v>51</v>
      </c>
      <c r="E53" s="14">
        <v>36</v>
      </c>
      <c r="F53" s="15">
        <v>1.3</v>
      </c>
      <c r="G53" s="16">
        <v>8</v>
      </c>
    </row>
    <row r="54" spans="1:7" x14ac:dyDescent="0.2">
      <c r="A54" s="12">
        <v>1953</v>
      </c>
      <c r="B54" s="13">
        <v>36345</v>
      </c>
      <c r="C54" s="13">
        <v>36403</v>
      </c>
      <c r="D54" s="14">
        <v>59</v>
      </c>
      <c r="E54" s="14">
        <v>54</v>
      </c>
      <c r="F54" s="15">
        <v>1.27</v>
      </c>
      <c r="G54" s="16">
        <v>14</v>
      </c>
    </row>
    <row r="55" spans="1:7" x14ac:dyDescent="0.2">
      <c r="A55" s="12">
        <v>1975</v>
      </c>
      <c r="B55" s="13">
        <v>36344</v>
      </c>
      <c r="C55" s="13">
        <v>36422</v>
      </c>
      <c r="D55" s="14">
        <v>79</v>
      </c>
      <c r="E55" s="14">
        <v>58</v>
      </c>
      <c r="F55" s="15">
        <v>1.2</v>
      </c>
      <c r="G55" s="16">
        <v>14</v>
      </c>
    </row>
    <row r="56" spans="1:7" x14ac:dyDescent="0.2">
      <c r="A56" s="17">
        <v>2000</v>
      </c>
      <c r="B56" s="13">
        <v>37424</v>
      </c>
      <c r="C56" s="13">
        <v>37499</v>
      </c>
      <c r="D56" s="14">
        <v>76</v>
      </c>
      <c r="E56" s="14">
        <v>51</v>
      </c>
      <c r="F56" s="15">
        <v>1.2</v>
      </c>
      <c r="G56" s="16">
        <v>13</v>
      </c>
    </row>
    <row r="57" spans="1:7" x14ac:dyDescent="0.2">
      <c r="A57" s="12">
        <v>1960</v>
      </c>
      <c r="B57" s="13">
        <v>36362</v>
      </c>
      <c r="C57" s="13">
        <v>36419</v>
      </c>
      <c r="D57" s="14">
        <v>58</v>
      </c>
      <c r="E57" s="14">
        <v>54</v>
      </c>
      <c r="F57" s="15">
        <v>1.19</v>
      </c>
      <c r="G57" s="16">
        <v>18</v>
      </c>
    </row>
    <row r="58" spans="1:7" x14ac:dyDescent="0.2">
      <c r="A58" s="12">
        <v>1967</v>
      </c>
      <c r="B58" s="13">
        <v>36344</v>
      </c>
      <c r="C58" s="13">
        <v>36416</v>
      </c>
      <c r="D58" s="14">
        <v>73</v>
      </c>
      <c r="E58" s="14">
        <v>67</v>
      </c>
      <c r="F58" s="15">
        <v>1.1399999999999999</v>
      </c>
      <c r="G58" s="16">
        <v>18</v>
      </c>
    </row>
    <row r="59" spans="1:7" x14ac:dyDescent="0.2">
      <c r="A59" s="26">
        <v>2001</v>
      </c>
      <c r="B59" s="27">
        <v>37428</v>
      </c>
      <c r="C59" s="27">
        <v>37503</v>
      </c>
      <c r="D59" s="29">
        <v>76</v>
      </c>
      <c r="E59" s="29">
        <v>50</v>
      </c>
      <c r="F59" s="30">
        <v>1.1299999999999999</v>
      </c>
      <c r="G59" s="31">
        <v>10</v>
      </c>
    </row>
    <row r="60" spans="1:7" x14ac:dyDescent="0.2">
      <c r="A60" s="32">
        <v>2004</v>
      </c>
      <c r="B60" s="33">
        <v>38180</v>
      </c>
      <c r="C60" s="33">
        <v>38583</v>
      </c>
      <c r="D60" s="34">
        <v>39</v>
      </c>
      <c r="E60" s="34">
        <v>26</v>
      </c>
      <c r="F60" s="35">
        <v>1.1000000000000001</v>
      </c>
      <c r="G60" s="36">
        <v>15</v>
      </c>
    </row>
    <row r="61" spans="1:7" x14ac:dyDescent="0.2">
      <c r="A61" s="32">
        <v>1991</v>
      </c>
      <c r="B61" s="33">
        <v>36345</v>
      </c>
      <c r="C61" s="33">
        <v>36413</v>
      </c>
      <c r="D61" s="34">
        <v>69</v>
      </c>
      <c r="E61" s="34">
        <v>36</v>
      </c>
      <c r="F61" s="35">
        <v>1.07</v>
      </c>
      <c r="G61" s="36">
        <v>5</v>
      </c>
    </row>
    <row r="62" spans="1:7" x14ac:dyDescent="0.2">
      <c r="A62" s="32">
        <v>1948</v>
      </c>
      <c r="B62" s="21">
        <v>36358</v>
      </c>
      <c r="C62" s="21">
        <v>36404</v>
      </c>
      <c r="D62" s="40">
        <v>47</v>
      </c>
      <c r="E62" s="34">
        <v>40</v>
      </c>
      <c r="F62" s="23">
        <v>1.04</v>
      </c>
      <c r="G62" s="36">
        <v>11</v>
      </c>
    </row>
    <row r="63" spans="1:7" x14ac:dyDescent="0.2">
      <c r="A63" s="32">
        <v>1965</v>
      </c>
      <c r="B63" s="21">
        <v>36350</v>
      </c>
      <c r="C63" s="21">
        <v>36422</v>
      </c>
      <c r="D63" s="40">
        <v>73</v>
      </c>
      <c r="E63" s="34">
        <v>60</v>
      </c>
      <c r="F63" s="23">
        <v>0.94</v>
      </c>
      <c r="G63" s="36">
        <v>13</v>
      </c>
    </row>
    <row r="64" spans="1:7" x14ac:dyDescent="0.2">
      <c r="A64" s="47">
        <v>2009</v>
      </c>
      <c r="B64" s="21">
        <v>39994</v>
      </c>
      <c r="C64" s="21">
        <v>40430</v>
      </c>
      <c r="D64" s="22">
        <v>71</v>
      </c>
      <c r="E64" s="24">
        <v>28</v>
      </c>
      <c r="F64" s="23">
        <v>0.87</v>
      </c>
      <c r="G64" s="25">
        <v>15</v>
      </c>
    </row>
    <row r="65" spans="1:7" x14ac:dyDescent="0.2">
      <c r="A65" s="40">
        <v>1980</v>
      </c>
      <c r="B65" s="21">
        <v>36360</v>
      </c>
      <c r="C65" s="21">
        <v>36410</v>
      </c>
      <c r="D65" s="40">
        <v>51</v>
      </c>
      <c r="E65" s="34">
        <v>39</v>
      </c>
      <c r="F65" s="23">
        <v>0.75</v>
      </c>
      <c r="G65" s="36">
        <v>12</v>
      </c>
    </row>
    <row r="66" spans="1:7" x14ac:dyDescent="0.2">
      <c r="A66" s="40">
        <v>1962</v>
      </c>
      <c r="B66" s="21">
        <v>36338</v>
      </c>
      <c r="C66" s="21">
        <v>36394</v>
      </c>
      <c r="D66" s="40">
        <v>57</v>
      </c>
      <c r="E66" s="34">
        <v>27</v>
      </c>
      <c r="F66" s="23">
        <v>0.71</v>
      </c>
      <c r="G66" s="36">
        <v>10</v>
      </c>
    </row>
    <row r="67" spans="1:7" x14ac:dyDescent="0.2">
      <c r="A67" s="40">
        <v>2007</v>
      </c>
      <c r="B67" s="21">
        <v>39282</v>
      </c>
      <c r="C67" s="21">
        <v>39336</v>
      </c>
      <c r="D67" s="22">
        <v>56</v>
      </c>
      <c r="E67" s="34">
        <v>47</v>
      </c>
      <c r="F67" s="23">
        <v>0.65</v>
      </c>
      <c r="G67" s="36">
        <v>14</v>
      </c>
    </row>
    <row r="68" spans="1:7" x14ac:dyDescent="0.2">
      <c r="A68" s="40">
        <v>1993</v>
      </c>
      <c r="B68" s="21">
        <v>36342</v>
      </c>
      <c r="C68" s="21">
        <v>36416</v>
      </c>
      <c r="D68" s="40">
        <v>75</v>
      </c>
      <c r="E68" s="34">
        <v>41</v>
      </c>
      <c r="F68" s="23">
        <v>0.61</v>
      </c>
      <c r="G68" s="3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PHX_MONSOON_Stats</vt:lpstr>
      <vt:lpstr>Sheet1</vt:lpstr>
      <vt:lpstr>PHX_MONSOON_Stats!Print_Area</vt:lpstr>
      <vt:lpstr>PHX_MONSOON_Stats!Print_Titles</vt:lpstr>
    </vt:vector>
  </TitlesOfParts>
  <Company>SRP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JASKINDL</dc:creator>
  <cp:lastModifiedBy>Nancy J Selover</cp:lastModifiedBy>
  <cp:lastPrinted>2019-09-23T19:34:54Z</cp:lastPrinted>
  <dcterms:created xsi:type="dcterms:W3CDTF">1999-06-14T18:30:53Z</dcterms:created>
  <dcterms:modified xsi:type="dcterms:W3CDTF">2020-09-25T02:00:05Z</dcterms:modified>
</cp:coreProperties>
</file>